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k-ransom\Documents\PLANSTRATEGI\"/>
    </mc:Choice>
  </mc:AlternateContent>
  <xr:revisionPtr revIDLastSave="0" documentId="8_{D80B0468-1CE7-47BE-8588-36BFA2E8BFC0}" xr6:coauthVersionLast="45" xr6:coauthVersionMax="45" xr10:uidLastSave="{00000000-0000-0000-0000-000000000000}"/>
  <bookViews>
    <workbookView xWindow="-23175" yWindow="1875" windowWidth="25395" windowHeight="12390" xr2:uid="{96C143EC-64E9-4ADF-AECC-F1AB67286764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3" i="1" l="1"/>
  <c r="I54" i="1" s="1"/>
  <c r="H53" i="1"/>
  <c r="H54" i="1" s="1"/>
  <c r="G53" i="1"/>
  <c r="G54" i="1" s="1"/>
  <c r="F53" i="1"/>
  <c r="F54" i="1" s="1"/>
  <c r="E53" i="1"/>
  <c r="E54" i="1" s="1"/>
  <c r="D53" i="1"/>
  <c r="D54" i="1" s="1"/>
  <c r="I51" i="1"/>
  <c r="I52" i="1" s="1"/>
  <c r="H51" i="1"/>
  <c r="H52" i="1" s="1"/>
  <c r="G51" i="1"/>
  <c r="G52" i="1" s="1"/>
  <c r="F51" i="1"/>
  <c r="F52" i="1" s="1"/>
  <c r="E51" i="1"/>
  <c r="E52" i="1" s="1"/>
  <c r="D51" i="1"/>
  <c r="D52" i="1" s="1"/>
  <c r="I48" i="1"/>
  <c r="I49" i="1" s="1"/>
  <c r="H48" i="1"/>
  <c r="H49" i="1" s="1"/>
  <c r="G48" i="1"/>
  <c r="G49" i="1" s="1"/>
  <c r="F48" i="1"/>
  <c r="F49" i="1" s="1"/>
  <c r="E48" i="1"/>
  <c r="E49" i="1" s="1"/>
  <c r="D48" i="1"/>
  <c r="D49" i="1" s="1"/>
  <c r="I46" i="1"/>
  <c r="I47" i="1" s="1"/>
  <c r="H46" i="1"/>
  <c r="H47" i="1" s="1"/>
  <c r="G46" i="1"/>
  <c r="G47" i="1" s="1"/>
  <c r="F46" i="1"/>
  <c r="F47" i="1" s="1"/>
  <c r="E46" i="1"/>
  <c r="E47" i="1" s="1"/>
  <c r="D46" i="1"/>
  <c r="D47" i="1" s="1"/>
  <c r="I43" i="1"/>
  <c r="I44" i="1" s="1"/>
  <c r="H43" i="1"/>
  <c r="H44" i="1" s="1"/>
  <c r="G43" i="1"/>
  <c r="G44" i="1" s="1"/>
  <c r="F43" i="1"/>
  <c r="F44" i="1" s="1"/>
  <c r="E43" i="1"/>
  <c r="E44" i="1" s="1"/>
  <c r="D43" i="1"/>
  <c r="D44" i="1" s="1"/>
  <c r="I41" i="1"/>
  <c r="I42" i="1" s="1"/>
  <c r="H41" i="1"/>
  <c r="H42" i="1" s="1"/>
  <c r="G41" i="1"/>
  <c r="G42" i="1" s="1"/>
  <c r="F41" i="1"/>
  <c r="E41" i="1"/>
  <c r="D41" i="1"/>
  <c r="I38" i="1"/>
  <c r="I39" i="1" s="1"/>
  <c r="H38" i="1"/>
  <c r="H39" i="1" s="1"/>
  <c r="G38" i="1"/>
  <c r="G39" i="1" s="1"/>
  <c r="F38" i="1"/>
  <c r="F39" i="1" s="1"/>
  <c r="E38" i="1"/>
  <c r="E39" i="1" s="1"/>
  <c r="D38" i="1"/>
  <c r="D39" i="1" s="1"/>
  <c r="I36" i="1"/>
  <c r="I37" i="1" s="1"/>
  <c r="H36" i="1"/>
  <c r="H37" i="1" s="1"/>
  <c r="G36" i="1"/>
  <c r="G37" i="1" s="1"/>
  <c r="F36" i="1"/>
  <c r="F37" i="1" s="1"/>
  <c r="E36" i="1"/>
  <c r="E37" i="1" s="1"/>
  <c r="D36" i="1"/>
  <c r="D37" i="1" s="1"/>
  <c r="I33" i="1"/>
  <c r="I34" i="1" s="1"/>
  <c r="H33" i="1"/>
  <c r="H34" i="1" s="1"/>
  <c r="G33" i="1"/>
  <c r="G34" i="1" s="1"/>
  <c r="F33" i="1"/>
  <c r="F34" i="1" s="1"/>
  <c r="E33" i="1"/>
  <c r="E34" i="1" s="1"/>
  <c r="D33" i="1"/>
  <c r="D34" i="1" s="1"/>
  <c r="I31" i="1"/>
  <c r="I32" i="1" s="1"/>
  <c r="H31" i="1"/>
  <c r="H32" i="1" s="1"/>
  <c r="G31" i="1"/>
  <c r="G32" i="1" s="1"/>
  <c r="F31" i="1"/>
  <c r="F32" i="1" s="1"/>
  <c r="E31" i="1"/>
  <c r="D31" i="1"/>
  <c r="I28" i="1"/>
  <c r="I29" i="1" s="1"/>
  <c r="H28" i="1"/>
  <c r="H29" i="1" s="1"/>
  <c r="G28" i="1"/>
  <c r="G29" i="1" s="1"/>
  <c r="F28" i="1"/>
  <c r="F29" i="1" s="1"/>
  <c r="E28" i="1"/>
  <c r="E29" i="1" s="1"/>
  <c r="D28" i="1"/>
  <c r="D29" i="1" s="1"/>
  <c r="I26" i="1"/>
  <c r="I27" i="1" s="1"/>
  <c r="H26" i="1"/>
  <c r="H27" i="1" s="1"/>
  <c r="G26" i="1"/>
  <c r="G27" i="1" s="1"/>
  <c r="F26" i="1"/>
  <c r="F27" i="1" s="1"/>
  <c r="E26" i="1"/>
  <c r="E27" i="1" s="1"/>
  <c r="D26" i="1"/>
  <c r="D27" i="1" s="1"/>
  <c r="I23" i="1"/>
  <c r="I24" i="1" s="1"/>
  <c r="H23" i="1"/>
  <c r="H24" i="1" s="1"/>
  <c r="G23" i="1"/>
  <c r="G24" i="1" s="1"/>
  <c r="F23" i="1"/>
  <c r="F24" i="1" s="1"/>
  <c r="E23" i="1"/>
  <c r="E24" i="1" s="1"/>
  <c r="D23" i="1"/>
  <c r="D24" i="1" s="1"/>
  <c r="I21" i="1"/>
  <c r="I22" i="1" s="1"/>
  <c r="H21" i="1"/>
  <c r="H22" i="1" s="1"/>
  <c r="G21" i="1"/>
  <c r="G22" i="1" s="1"/>
  <c r="F21" i="1"/>
  <c r="F22" i="1" s="1"/>
  <c r="E21" i="1"/>
  <c r="E22" i="1" s="1"/>
  <c r="D21" i="1"/>
  <c r="D22" i="1" s="1"/>
  <c r="I8" i="1"/>
  <c r="I9" i="1" s="1"/>
  <c r="H8" i="1"/>
  <c r="H9" i="1" s="1"/>
  <c r="G8" i="1"/>
  <c r="G9" i="1" s="1"/>
  <c r="F8" i="1"/>
  <c r="F9" i="1" s="1"/>
  <c r="E8" i="1"/>
  <c r="E9" i="1" s="1"/>
  <c r="D8" i="1"/>
  <c r="D9" i="1" s="1"/>
  <c r="I6" i="1"/>
  <c r="I7" i="1" s="1"/>
  <c r="H6" i="1"/>
  <c r="H7" i="1" s="1"/>
  <c r="G6" i="1"/>
  <c r="G7" i="1" s="1"/>
  <c r="F6" i="1"/>
  <c r="F7" i="1" s="1"/>
  <c r="E6" i="1"/>
  <c r="E7" i="1" s="1"/>
  <c r="D6" i="1"/>
  <c r="D7" i="1" s="1"/>
  <c r="H55" i="1"/>
  <c r="G55" i="1"/>
  <c r="F55" i="1"/>
  <c r="E55" i="1"/>
  <c r="D55" i="1"/>
  <c r="I18" i="1"/>
  <c r="I19" i="1" s="1"/>
  <c r="H18" i="1"/>
  <c r="H19" i="1" s="1"/>
  <c r="G18" i="1"/>
  <c r="G19" i="1" s="1"/>
  <c r="F18" i="1"/>
  <c r="F19" i="1" s="1"/>
  <c r="E18" i="1"/>
  <c r="E19" i="1" s="1"/>
  <c r="D18" i="1"/>
  <c r="D19" i="1" s="1"/>
  <c r="I16" i="1"/>
  <c r="I17" i="1" s="1"/>
  <c r="H16" i="1"/>
  <c r="H17" i="1" s="1"/>
  <c r="G16" i="1"/>
  <c r="G17" i="1" s="1"/>
  <c r="F16" i="1"/>
  <c r="F17" i="1" s="1"/>
  <c r="E16" i="1"/>
  <c r="E17" i="1" s="1"/>
  <c r="D16" i="1"/>
  <c r="D17" i="1" s="1"/>
  <c r="I13" i="1"/>
  <c r="I14" i="1" s="1"/>
  <c r="H13" i="1"/>
  <c r="H14" i="1" s="1"/>
  <c r="G13" i="1"/>
  <c r="G14" i="1" s="1"/>
  <c r="F13" i="1"/>
  <c r="F14" i="1" s="1"/>
  <c r="E13" i="1"/>
  <c r="E14" i="1" s="1"/>
  <c r="D13" i="1"/>
  <c r="D14" i="1" s="1"/>
  <c r="I11" i="1"/>
  <c r="I12" i="1" s="1"/>
  <c r="H11" i="1"/>
  <c r="H12" i="1" s="1"/>
  <c r="G11" i="1"/>
  <c r="G12" i="1" s="1"/>
  <c r="F11" i="1"/>
  <c r="F12" i="1" s="1"/>
  <c r="E11" i="1"/>
  <c r="E12" i="1" s="1"/>
  <c r="D11" i="1"/>
  <c r="D12" i="1" s="1"/>
  <c r="I55" i="1"/>
  <c r="C55" i="1"/>
  <c r="C58" i="1"/>
  <c r="C61" i="1"/>
  <c r="I58" i="1" l="1"/>
  <c r="H58" i="1"/>
  <c r="G58" i="1"/>
  <c r="G61" i="1"/>
  <c r="I61" i="1"/>
  <c r="I64" i="1" s="1"/>
  <c r="H61" i="1"/>
  <c r="D42" i="1"/>
  <c r="D61" i="1" s="1"/>
  <c r="D62" i="1" s="1"/>
  <c r="E42" i="1"/>
  <c r="E61" i="1" s="1"/>
  <c r="F42" i="1"/>
  <c r="F61" i="1" s="1"/>
  <c r="F58" i="1"/>
  <c r="D32" i="1"/>
  <c r="D58" i="1" s="1"/>
  <c r="D59" i="1" s="1"/>
  <c r="E32" i="1"/>
  <c r="E58" i="1" s="1"/>
  <c r="I59" i="1" l="1"/>
  <c r="E59" i="1"/>
  <c r="G59" i="1"/>
  <c r="H59" i="1"/>
  <c r="E62" i="1"/>
  <c r="H62" i="1"/>
  <c r="I62" i="1"/>
  <c r="F62" i="1"/>
  <c r="G62" i="1"/>
  <c r="F59" i="1"/>
</calcChain>
</file>

<file path=xl/sharedStrings.xml><?xml version="1.0" encoding="utf-8"?>
<sst xmlns="http://schemas.openxmlformats.org/spreadsheetml/2006/main" count="65" uniqueCount="29">
  <si>
    <t>Lav nettoinnvandring (MMML)</t>
  </si>
  <si>
    <t>2020</t>
  </si>
  <si>
    <t>2025</t>
  </si>
  <si>
    <t>2030</t>
  </si>
  <si>
    <t>2035</t>
  </si>
  <si>
    <t>2040</t>
  </si>
  <si>
    <t>2045</t>
  </si>
  <si>
    <t>2050</t>
  </si>
  <si>
    <t>3001 Halden</t>
  </si>
  <si>
    <t>0 år</t>
  </si>
  <si>
    <t>1-5 år</t>
  </si>
  <si>
    <t>6-12 år</t>
  </si>
  <si>
    <t>13-15 år</t>
  </si>
  <si>
    <t>16-19 år</t>
  </si>
  <si>
    <t>20-44 år</t>
  </si>
  <si>
    <t>45-66 år</t>
  </si>
  <si>
    <t>67-79 år</t>
  </si>
  <si>
    <t>80-89 år</t>
  </si>
  <si>
    <t>90 år eller eldre</t>
  </si>
  <si>
    <t>20-66</t>
  </si>
  <si>
    <t>%-vis endring</t>
  </si>
  <si>
    <t>67+</t>
  </si>
  <si>
    <t>endring over perioden</t>
  </si>
  <si>
    <t>Endring fra 2020</t>
  </si>
  <si>
    <t xml:space="preserve">% </t>
  </si>
  <si>
    <t>Endring i 5 års perioder</t>
  </si>
  <si>
    <t>%</t>
  </si>
  <si>
    <t>SSBs prognoser for befolkningsutvikling i Halden frem til 2050</t>
  </si>
  <si>
    <t>Middels med lav innvandring er Haldens beregningsgrunnlag (jfr Samfunnsplanen)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</si>
</sst>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\ 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Border="0" applyAlignment="0"/>
  </cellStyleXfs>
  <cellXfs count="18">
    <xf numFmtId="0" fontId="0" fillId="0" borderId="0" xfId="0"/>
    <xf numFmtId="1" fontId="0" fillId="0" borderId="0" xfId="0" applyNumberFormat="1"/>
    <xf numFmtId="0" fontId="2" fillId="0" borderId="0" xfId="1" applyFill="1" applyProtection="1"/>
    <xf numFmtId="0" fontId="3" fillId="0" borderId="0" xfId="1" applyFont="1" applyFill="1" applyProtection="1"/>
    <xf numFmtId="164" fontId="0" fillId="0" borderId="0" xfId="0" applyNumberFormat="1"/>
    <xf numFmtId="0" fontId="2" fillId="0" borderId="0" xfId="1" applyFill="1" applyProtection="1"/>
    <xf numFmtId="0" fontId="3" fillId="0" borderId="0" xfId="1" applyFont="1" applyFill="1" applyProtection="1"/>
    <xf numFmtId="1" fontId="2" fillId="0" borderId="0" xfId="1" applyNumberFormat="1" applyFill="1" applyProtection="1"/>
    <xf numFmtId="10" fontId="2" fillId="0" borderId="0" xfId="1" applyNumberFormat="1" applyFill="1" applyProtection="1"/>
    <xf numFmtId="0" fontId="0" fillId="0" borderId="0" xfId="0" applyAlignment="1">
      <alignment horizontal="center"/>
    </xf>
    <xf numFmtId="0" fontId="3" fillId="2" borderId="0" xfId="1" applyFont="1" applyFill="1" applyProtection="1"/>
    <xf numFmtId="1" fontId="2" fillId="2" borderId="0" xfId="1" applyNumberFormat="1" applyFill="1" applyProtection="1"/>
    <xf numFmtId="0" fontId="0" fillId="2" borderId="0" xfId="0" applyFill="1"/>
    <xf numFmtId="0" fontId="2" fillId="2" borderId="0" xfId="1" applyFill="1" applyProtection="1"/>
    <xf numFmtId="1" fontId="1" fillId="2" borderId="0" xfId="0" applyNumberFormat="1" applyFont="1" applyFill="1"/>
    <xf numFmtId="0" fontId="2" fillId="0" borderId="0" xfId="1" applyFill="1" applyAlignment="1" applyProtection="1">
      <alignment horizontal="center"/>
    </xf>
    <xf numFmtId="0" fontId="3" fillId="0" borderId="0" xfId="1" applyFont="1" applyFill="1" applyAlignment="1" applyProtection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 xr:uid="{99034F1E-00FD-4807-8081-A901CB8DE2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FAD6B-6DAE-4E05-BCE0-02B2E83CA0B5}">
  <dimension ref="A1:I64"/>
  <sheetViews>
    <sheetView tabSelected="1" workbookViewId="0">
      <selection activeCell="A4" sqref="A4:XFD4"/>
    </sheetView>
  </sheetViews>
  <sheetFormatPr baseColWidth="10" defaultRowHeight="15" x14ac:dyDescent="0.25"/>
  <cols>
    <col min="3" max="3" width="8.28515625" customWidth="1"/>
    <col min="4" max="4" width="9" customWidth="1"/>
    <col min="5" max="6" width="8.5703125" customWidth="1"/>
    <col min="7" max="7" width="8.7109375" customWidth="1"/>
    <col min="8" max="8" width="8.28515625" customWidth="1"/>
    <col min="9" max="9" width="8.42578125" customWidth="1"/>
  </cols>
  <sheetData>
    <row r="1" spans="1:9" ht="21" x14ac:dyDescent="0.35">
      <c r="A1" s="17" t="s">
        <v>27</v>
      </c>
      <c r="B1" s="17"/>
      <c r="C1" s="17"/>
      <c r="D1" s="17"/>
      <c r="E1" s="17"/>
      <c r="F1" s="17"/>
      <c r="G1" s="17"/>
      <c r="H1" s="17"/>
      <c r="I1" s="17"/>
    </row>
    <row r="2" spans="1:9" x14ac:dyDescent="0.25">
      <c r="A2" t="s">
        <v>28</v>
      </c>
    </row>
    <row r="3" spans="1:9" x14ac:dyDescent="0.25">
      <c r="A3" s="2"/>
      <c r="B3" s="2"/>
      <c r="C3" s="3" t="s">
        <v>0</v>
      </c>
      <c r="D3" s="2"/>
      <c r="E3" s="2"/>
      <c r="F3" s="2"/>
      <c r="G3" s="2"/>
      <c r="H3" s="2"/>
      <c r="I3" s="2"/>
    </row>
    <row r="4" spans="1:9" s="9" customFormat="1" x14ac:dyDescent="0.25">
      <c r="A4" s="15"/>
      <c r="B4" s="15"/>
      <c r="C4" s="16" t="s">
        <v>1</v>
      </c>
      <c r="D4" s="16" t="s">
        <v>2</v>
      </c>
      <c r="E4" s="16" t="s">
        <v>3</v>
      </c>
      <c r="F4" s="16" t="s">
        <v>4</v>
      </c>
      <c r="G4" s="16" t="s">
        <v>5</v>
      </c>
      <c r="H4" s="16" t="s">
        <v>6</v>
      </c>
      <c r="I4" s="16" t="s">
        <v>7</v>
      </c>
    </row>
    <row r="5" spans="1:9" s="12" customFormat="1" x14ac:dyDescent="0.25">
      <c r="A5" s="10" t="s">
        <v>8</v>
      </c>
      <c r="B5" s="10" t="s">
        <v>9</v>
      </c>
      <c r="C5" s="11">
        <v>256</v>
      </c>
      <c r="D5" s="11">
        <v>264</v>
      </c>
      <c r="E5" s="11">
        <v>281</v>
      </c>
      <c r="F5" s="11">
        <v>299</v>
      </c>
      <c r="G5" s="11">
        <v>301</v>
      </c>
      <c r="H5" s="11">
        <v>289</v>
      </c>
      <c r="I5" s="11">
        <v>277</v>
      </c>
    </row>
    <row r="6" spans="1:9" x14ac:dyDescent="0.25">
      <c r="A6" s="5" t="s">
        <v>23</v>
      </c>
      <c r="B6" s="6"/>
      <c r="C6" s="7"/>
      <c r="D6" s="7">
        <f>SUM(D5-C5)</f>
        <v>8</v>
      </c>
      <c r="E6" s="7">
        <f>SUM(E5-C5)</f>
        <v>25</v>
      </c>
      <c r="F6" s="7">
        <f>SUM(F5-C5)</f>
        <v>43</v>
      </c>
      <c r="G6" s="7">
        <f>SUM(G5-C5)</f>
        <v>45</v>
      </c>
      <c r="H6" s="7">
        <f>SUM(H5-C5)</f>
        <v>33</v>
      </c>
      <c r="I6" s="7">
        <f>SUM(I5-C5)</f>
        <v>21</v>
      </c>
    </row>
    <row r="7" spans="1:9" x14ac:dyDescent="0.25">
      <c r="A7" s="5" t="s">
        <v>24</v>
      </c>
      <c r="B7" s="6"/>
      <c r="C7" s="8"/>
      <c r="D7" s="8">
        <f>SUM(D6/C5)</f>
        <v>3.125E-2</v>
      </c>
      <c r="E7" s="8">
        <f>SUM(E6/C5)</f>
        <v>9.765625E-2</v>
      </c>
      <c r="F7" s="8">
        <f>SUM(F6/C5)</f>
        <v>0.16796875</v>
      </c>
      <c r="G7" s="8">
        <f>SUM(G6/C5)</f>
        <v>0.17578125</v>
      </c>
      <c r="H7" s="8">
        <f>SUM(H6/C5)</f>
        <v>0.12890625</v>
      </c>
      <c r="I7" s="8">
        <f>SUM(I6/C5)</f>
        <v>8.203125E-2</v>
      </c>
    </row>
    <row r="8" spans="1:9" x14ac:dyDescent="0.25">
      <c r="A8" s="5" t="s">
        <v>25</v>
      </c>
      <c r="B8" s="6"/>
      <c r="C8" s="7"/>
      <c r="D8" s="7">
        <f>SUM(D5-C5)</f>
        <v>8</v>
      </c>
      <c r="E8" s="7">
        <f t="shared" ref="E8:I8" si="0">SUM(E5-D5)</f>
        <v>17</v>
      </c>
      <c r="F8" s="7">
        <f t="shared" si="0"/>
        <v>18</v>
      </c>
      <c r="G8" s="7">
        <f t="shared" si="0"/>
        <v>2</v>
      </c>
      <c r="H8" s="7">
        <f t="shared" si="0"/>
        <v>-12</v>
      </c>
      <c r="I8" s="7">
        <f t="shared" si="0"/>
        <v>-12</v>
      </c>
    </row>
    <row r="9" spans="1:9" x14ac:dyDescent="0.25">
      <c r="A9" s="5" t="s">
        <v>26</v>
      </c>
      <c r="B9" s="6"/>
      <c r="C9" s="8"/>
      <c r="D9" s="8">
        <f>SUM(D8/C5)</f>
        <v>3.125E-2</v>
      </c>
      <c r="E9" s="8">
        <f t="shared" ref="E9" si="1">SUM(E8/D5)</f>
        <v>6.4393939393939392E-2</v>
      </c>
      <c r="F9" s="8">
        <f t="shared" ref="F9" si="2">SUM(F8/E5)</f>
        <v>6.4056939501779361E-2</v>
      </c>
      <c r="G9" s="8">
        <f t="shared" ref="G9" si="3">SUM(G8/F5)</f>
        <v>6.688963210702341E-3</v>
      </c>
      <c r="H9" s="8">
        <f t="shared" ref="H9" si="4">SUM(H8/G5)</f>
        <v>-3.9867109634551492E-2</v>
      </c>
      <c r="I9" s="8">
        <f t="shared" ref="I9" si="5">SUM(I8/H5)</f>
        <v>-4.1522491349480967E-2</v>
      </c>
    </row>
    <row r="10" spans="1:9" s="12" customFormat="1" x14ac:dyDescent="0.25">
      <c r="A10" s="13"/>
      <c r="B10" s="10" t="s">
        <v>10</v>
      </c>
      <c r="C10" s="11">
        <v>1543</v>
      </c>
      <c r="D10" s="11">
        <v>1413</v>
      </c>
      <c r="E10" s="11">
        <v>1440</v>
      </c>
      <c r="F10" s="11">
        <v>1524</v>
      </c>
      <c r="G10" s="11">
        <v>1592</v>
      </c>
      <c r="H10" s="11">
        <v>1565</v>
      </c>
      <c r="I10" s="11">
        <v>1500</v>
      </c>
    </row>
    <row r="11" spans="1:9" x14ac:dyDescent="0.25">
      <c r="A11" s="5" t="s">
        <v>23</v>
      </c>
      <c r="B11" s="6"/>
      <c r="C11" s="7"/>
      <c r="D11" s="7">
        <f>SUM(D10-C10)</f>
        <v>-130</v>
      </c>
      <c r="E11" s="7">
        <f>SUM(E10-C10)</f>
        <v>-103</v>
      </c>
      <c r="F11" s="7">
        <f>SUM(F10-C10)</f>
        <v>-19</v>
      </c>
      <c r="G11" s="7">
        <f>SUM(G10-C10)</f>
        <v>49</v>
      </c>
      <c r="H11" s="7">
        <f>SUM(H10-C10)</f>
        <v>22</v>
      </c>
      <c r="I11" s="7">
        <f>SUM(I10-C10)</f>
        <v>-43</v>
      </c>
    </row>
    <row r="12" spans="1:9" x14ac:dyDescent="0.25">
      <c r="A12" s="5" t="s">
        <v>24</v>
      </c>
      <c r="B12" s="6"/>
      <c r="C12" s="8"/>
      <c r="D12" s="8">
        <f>SUM(D11/C10)</f>
        <v>-8.4251458198314977E-2</v>
      </c>
      <c r="E12" s="8">
        <f>SUM(E11/C10)</f>
        <v>-6.6753078418664943E-2</v>
      </c>
      <c r="F12" s="8">
        <f>SUM(F11/C10)</f>
        <v>-1.2313674659753726E-2</v>
      </c>
      <c r="G12" s="8">
        <f>SUM(G11/C10)</f>
        <v>3.1756318859364877E-2</v>
      </c>
      <c r="H12" s="8">
        <f>SUM(H11/C10)</f>
        <v>1.4257939079714841E-2</v>
      </c>
      <c r="I12" s="8">
        <f>SUM(I11/C10)</f>
        <v>-2.7867790019442645E-2</v>
      </c>
    </row>
    <row r="13" spans="1:9" x14ac:dyDescent="0.25">
      <c r="A13" s="5" t="s">
        <v>25</v>
      </c>
      <c r="B13" s="6"/>
      <c r="C13" s="7"/>
      <c r="D13" s="7">
        <f>SUM(D10-C10)</f>
        <v>-130</v>
      </c>
      <c r="E13" s="7">
        <f t="shared" ref="E13:I13" si="6">SUM(E10-D10)</f>
        <v>27</v>
      </c>
      <c r="F13" s="7">
        <f t="shared" si="6"/>
        <v>84</v>
      </c>
      <c r="G13" s="7">
        <f t="shared" si="6"/>
        <v>68</v>
      </c>
      <c r="H13" s="7">
        <f t="shared" si="6"/>
        <v>-27</v>
      </c>
      <c r="I13" s="7">
        <f t="shared" si="6"/>
        <v>-65</v>
      </c>
    </row>
    <row r="14" spans="1:9" x14ac:dyDescent="0.25">
      <c r="A14" s="5" t="s">
        <v>26</v>
      </c>
      <c r="B14" s="6"/>
      <c r="C14" s="8"/>
      <c r="D14" s="8">
        <f>SUM(D13/C10)</f>
        <v>-8.4251458198314977E-2</v>
      </c>
      <c r="E14" s="8">
        <f t="shared" ref="E14:I14" si="7">SUM(E13/D10)</f>
        <v>1.9108280254777069E-2</v>
      </c>
      <c r="F14" s="8">
        <f t="shared" si="7"/>
        <v>5.8333333333333334E-2</v>
      </c>
      <c r="G14" s="8">
        <f t="shared" si="7"/>
        <v>4.4619422572178477E-2</v>
      </c>
      <c r="H14" s="8">
        <f t="shared" si="7"/>
        <v>-1.6959798994974875E-2</v>
      </c>
      <c r="I14" s="8">
        <f t="shared" si="7"/>
        <v>-4.1533546325878593E-2</v>
      </c>
    </row>
    <row r="15" spans="1:9" s="12" customFormat="1" x14ac:dyDescent="0.25">
      <c r="A15" s="13"/>
      <c r="B15" s="10" t="s">
        <v>11</v>
      </c>
      <c r="C15" s="11">
        <v>2554</v>
      </c>
      <c r="D15" s="11">
        <v>2360</v>
      </c>
      <c r="E15" s="11">
        <v>2148</v>
      </c>
      <c r="F15" s="11">
        <v>2139</v>
      </c>
      <c r="G15" s="11">
        <v>2241</v>
      </c>
      <c r="H15" s="11">
        <v>2336</v>
      </c>
      <c r="I15" s="11">
        <v>2324</v>
      </c>
    </row>
    <row r="16" spans="1:9" x14ac:dyDescent="0.25">
      <c r="A16" s="5" t="s">
        <v>23</v>
      </c>
      <c r="B16" s="6"/>
      <c r="C16" s="7"/>
      <c r="D16" s="7">
        <f>SUM(D15-C15)</f>
        <v>-194</v>
      </c>
      <c r="E16" s="7">
        <f>SUM(E15-C15)</f>
        <v>-406</v>
      </c>
      <c r="F16" s="7">
        <f>SUM(F15-C15)</f>
        <v>-415</v>
      </c>
      <c r="G16" s="7">
        <f>SUM(G15-C15)</f>
        <v>-313</v>
      </c>
      <c r="H16" s="7">
        <f>SUM(H15-C15)</f>
        <v>-218</v>
      </c>
      <c r="I16" s="7">
        <f>SUM(I15-C15)</f>
        <v>-230</v>
      </c>
    </row>
    <row r="17" spans="1:9" x14ac:dyDescent="0.25">
      <c r="A17" s="5" t="s">
        <v>24</v>
      </c>
      <c r="B17" s="6"/>
      <c r="C17" s="8"/>
      <c r="D17" s="8">
        <f>SUM(D16/C15)</f>
        <v>-7.5959279561472207E-2</v>
      </c>
      <c r="E17" s="8">
        <f>SUM(E16/C15)</f>
        <v>-0.15896632732967894</v>
      </c>
      <c r="F17" s="8">
        <f>SUM(F16/C15)</f>
        <v>-0.16249021143304621</v>
      </c>
      <c r="G17" s="8">
        <f>SUM(G16/C15)</f>
        <v>-0.1225528582615505</v>
      </c>
      <c r="H17" s="8">
        <f>SUM(H16/C15)</f>
        <v>-8.5356303837118244E-2</v>
      </c>
      <c r="I17" s="8">
        <f>SUM(I16/C15)</f>
        <v>-9.0054815974941263E-2</v>
      </c>
    </row>
    <row r="18" spans="1:9" x14ac:dyDescent="0.25">
      <c r="A18" s="5" t="s">
        <v>25</v>
      </c>
      <c r="B18" s="6"/>
      <c r="C18" s="7"/>
      <c r="D18" s="7">
        <f>SUM(D15-C15)</f>
        <v>-194</v>
      </c>
      <c r="E18" s="7">
        <f t="shared" ref="E18:I18" si="8">SUM(E15-D15)</f>
        <v>-212</v>
      </c>
      <c r="F18" s="7">
        <f t="shared" si="8"/>
        <v>-9</v>
      </c>
      <c r="G18" s="7">
        <f t="shared" si="8"/>
        <v>102</v>
      </c>
      <c r="H18" s="7">
        <f t="shared" si="8"/>
        <v>95</v>
      </c>
      <c r="I18" s="7">
        <f t="shared" si="8"/>
        <v>-12</v>
      </c>
    </row>
    <row r="19" spans="1:9" x14ac:dyDescent="0.25">
      <c r="A19" s="5" t="s">
        <v>26</v>
      </c>
      <c r="B19" s="6"/>
      <c r="C19" s="8"/>
      <c r="D19" s="8">
        <f>SUM(D18/C15)</f>
        <v>-7.5959279561472207E-2</v>
      </c>
      <c r="E19" s="8">
        <f t="shared" ref="E19" si="9">SUM(E18/D15)</f>
        <v>-8.9830508474576271E-2</v>
      </c>
      <c r="F19" s="8">
        <f t="shared" ref="F19" si="10">SUM(F18/E15)</f>
        <v>-4.1899441340782122E-3</v>
      </c>
      <c r="G19" s="8">
        <f t="shared" ref="G19" si="11">SUM(G18/F15)</f>
        <v>4.7685834502103785E-2</v>
      </c>
      <c r="H19" s="8">
        <f t="shared" ref="H19" si="12">SUM(H18/G15)</f>
        <v>4.2391789379741189E-2</v>
      </c>
      <c r="I19" s="8">
        <f t="shared" ref="I19" si="13">SUM(I18/H15)</f>
        <v>-5.1369863013698627E-3</v>
      </c>
    </row>
    <row r="20" spans="1:9" s="12" customFormat="1" x14ac:dyDescent="0.25">
      <c r="A20" s="13"/>
      <c r="B20" s="10" t="s">
        <v>12</v>
      </c>
      <c r="C20" s="11">
        <v>1117</v>
      </c>
      <c r="D20" s="11">
        <v>1143</v>
      </c>
      <c r="E20" s="11">
        <v>1055</v>
      </c>
      <c r="F20" s="11">
        <v>947</v>
      </c>
      <c r="G20" s="11">
        <v>949</v>
      </c>
      <c r="H20" s="11">
        <v>992</v>
      </c>
      <c r="I20" s="11">
        <v>1037</v>
      </c>
    </row>
    <row r="21" spans="1:9" x14ac:dyDescent="0.25">
      <c r="A21" s="5" t="s">
        <v>23</v>
      </c>
      <c r="B21" s="6"/>
      <c r="C21" s="7"/>
      <c r="D21" s="7">
        <f>SUM(D20-C20)</f>
        <v>26</v>
      </c>
      <c r="E21" s="7">
        <f>SUM(E20-C20)</f>
        <v>-62</v>
      </c>
      <c r="F21" s="7">
        <f>SUM(F20-C20)</f>
        <v>-170</v>
      </c>
      <c r="G21" s="7">
        <f>SUM(G20-C20)</f>
        <v>-168</v>
      </c>
      <c r="H21" s="7">
        <f>SUM(H20-C20)</f>
        <v>-125</v>
      </c>
      <c r="I21" s="7">
        <f>SUM(I20-C20)</f>
        <v>-80</v>
      </c>
    </row>
    <row r="22" spans="1:9" x14ac:dyDescent="0.25">
      <c r="A22" s="5" t="s">
        <v>24</v>
      </c>
      <c r="B22" s="6"/>
      <c r="C22" s="8"/>
      <c r="D22" s="8">
        <f>SUM(D21/C20)</f>
        <v>2.3276633840644583E-2</v>
      </c>
      <c r="E22" s="8">
        <f>SUM(E21/C20)</f>
        <v>-5.550581915846016E-2</v>
      </c>
      <c r="F22" s="8">
        <f>SUM(F21/C20)</f>
        <v>-0.15219337511190689</v>
      </c>
      <c r="G22" s="8">
        <f>SUM(G21/C20)</f>
        <v>-0.15040286481647269</v>
      </c>
      <c r="H22" s="8">
        <f>SUM(H21/C20)</f>
        <v>-0.11190689346463742</v>
      </c>
      <c r="I22" s="8">
        <f>SUM(I21/C20)</f>
        <v>-7.1620411817367946E-2</v>
      </c>
    </row>
    <row r="23" spans="1:9" x14ac:dyDescent="0.25">
      <c r="A23" s="5" t="s">
        <v>25</v>
      </c>
      <c r="B23" s="6"/>
      <c r="C23" s="7"/>
      <c r="D23" s="7">
        <f>SUM(D20-C20)</f>
        <v>26</v>
      </c>
      <c r="E23" s="7">
        <f t="shared" ref="E23:I23" si="14">SUM(E20-D20)</f>
        <v>-88</v>
      </c>
      <c r="F23" s="7">
        <f t="shared" si="14"/>
        <v>-108</v>
      </c>
      <c r="G23" s="7">
        <f t="shared" si="14"/>
        <v>2</v>
      </c>
      <c r="H23" s="7">
        <f t="shared" si="14"/>
        <v>43</v>
      </c>
      <c r="I23" s="7">
        <f t="shared" si="14"/>
        <v>45</v>
      </c>
    </row>
    <row r="24" spans="1:9" x14ac:dyDescent="0.25">
      <c r="A24" s="5" t="s">
        <v>26</v>
      </c>
      <c r="B24" s="6"/>
      <c r="C24" s="8"/>
      <c r="D24" s="8">
        <f>SUM(D23/C20)</f>
        <v>2.3276633840644583E-2</v>
      </c>
      <c r="E24" s="8">
        <f t="shared" ref="E24" si="15">SUM(E23/D20)</f>
        <v>-7.6990376202974622E-2</v>
      </c>
      <c r="F24" s="8">
        <f t="shared" ref="F24" si="16">SUM(F23/E20)</f>
        <v>-0.1023696682464455</v>
      </c>
      <c r="G24" s="8">
        <f t="shared" ref="G24" si="17">SUM(G23/F20)</f>
        <v>2.1119324181626186E-3</v>
      </c>
      <c r="H24" s="8">
        <f t="shared" ref="H24" si="18">SUM(H23/G20)</f>
        <v>4.5310853530031614E-2</v>
      </c>
      <c r="I24" s="8">
        <f t="shared" ref="I24" si="19">SUM(I23/H20)</f>
        <v>4.5362903225806453E-2</v>
      </c>
    </row>
    <row r="25" spans="1:9" s="12" customFormat="1" x14ac:dyDescent="0.25">
      <c r="A25" s="13"/>
      <c r="B25" s="10" t="s">
        <v>13</v>
      </c>
      <c r="C25" s="11">
        <v>1518</v>
      </c>
      <c r="D25" s="11">
        <v>1568</v>
      </c>
      <c r="E25" s="11">
        <v>1518</v>
      </c>
      <c r="F25" s="11">
        <v>1395</v>
      </c>
      <c r="G25" s="11">
        <v>1300</v>
      </c>
      <c r="H25" s="11">
        <v>1320</v>
      </c>
      <c r="I25" s="11">
        <v>1376</v>
      </c>
    </row>
    <row r="26" spans="1:9" x14ac:dyDescent="0.25">
      <c r="A26" s="5" t="s">
        <v>23</v>
      </c>
      <c r="B26" s="6"/>
      <c r="C26" s="7"/>
      <c r="D26" s="7">
        <f>SUM(D25-C25)</f>
        <v>50</v>
      </c>
      <c r="E26" s="7">
        <f>SUM(E25-C25)</f>
        <v>0</v>
      </c>
      <c r="F26" s="7">
        <f>SUM(F25-C25)</f>
        <v>-123</v>
      </c>
      <c r="G26" s="7">
        <f>SUM(G25-C25)</f>
        <v>-218</v>
      </c>
      <c r="H26" s="7">
        <f>SUM(H25-C25)</f>
        <v>-198</v>
      </c>
      <c r="I26" s="7">
        <f>SUM(I25-C25)</f>
        <v>-142</v>
      </c>
    </row>
    <row r="27" spans="1:9" x14ac:dyDescent="0.25">
      <c r="A27" s="5" t="s">
        <v>24</v>
      </c>
      <c r="B27" s="6"/>
      <c r="C27" s="8"/>
      <c r="D27" s="8">
        <f>SUM(D26/C25)</f>
        <v>3.2938076416337288E-2</v>
      </c>
      <c r="E27" s="8">
        <f>SUM(E26/C25)</f>
        <v>0</v>
      </c>
      <c r="F27" s="8">
        <f>SUM(F26/C25)</f>
        <v>-8.1027667984189727E-2</v>
      </c>
      <c r="G27" s="8">
        <f>SUM(G26/C25)</f>
        <v>-0.14361001317523056</v>
      </c>
      <c r="H27" s="8">
        <f>SUM(H26/C25)</f>
        <v>-0.13043478260869565</v>
      </c>
      <c r="I27" s="8">
        <f>SUM(I26/C25)</f>
        <v>-9.3544137022397889E-2</v>
      </c>
    </row>
    <row r="28" spans="1:9" x14ac:dyDescent="0.25">
      <c r="A28" s="5" t="s">
        <v>25</v>
      </c>
      <c r="B28" s="6"/>
      <c r="C28" s="7"/>
      <c r="D28" s="7">
        <f>SUM(D25-C25)</f>
        <v>50</v>
      </c>
      <c r="E28" s="7">
        <f t="shared" ref="E28:I28" si="20">SUM(E25-D25)</f>
        <v>-50</v>
      </c>
      <c r="F28" s="7">
        <f t="shared" si="20"/>
        <v>-123</v>
      </c>
      <c r="G28" s="7">
        <f t="shared" si="20"/>
        <v>-95</v>
      </c>
      <c r="H28" s="7">
        <f t="shared" si="20"/>
        <v>20</v>
      </c>
      <c r="I28" s="7">
        <f t="shared" si="20"/>
        <v>56</v>
      </c>
    </row>
    <row r="29" spans="1:9" x14ac:dyDescent="0.25">
      <c r="A29" s="5" t="s">
        <v>26</v>
      </c>
      <c r="B29" s="6"/>
      <c r="C29" s="8"/>
      <c r="D29" s="8">
        <f>SUM(D28/C25)</f>
        <v>3.2938076416337288E-2</v>
      </c>
      <c r="E29" s="8">
        <f t="shared" ref="E29" si="21">SUM(E28/D25)</f>
        <v>-3.1887755102040817E-2</v>
      </c>
      <c r="F29" s="8">
        <f t="shared" ref="F29" si="22">SUM(F28/E25)</f>
        <v>-8.1027667984189727E-2</v>
      </c>
      <c r="G29" s="8">
        <f t="shared" ref="G29" si="23">SUM(G28/F25)</f>
        <v>-6.8100358422939072E-2</v>
      </c>
      <c r="H29" s="8">
        <f t="shared" ref="H29" si="24">SUM(H28/G25)</f>
        <v>1.5384615384615385E-2</v>
      </c>
      <c r="I29" s="8">
        <f t="shared" ref="I29" si="25">SUM(I28/H25)</f>
        <v>4.2424242424242427E-2</v>
      </c>
    </row>
    <row r="30" spans="1:9" s="12" customFormat="1" x14ac:dyDescent="0.25">
      <c r="A30" s="13"/>
      <c r="B30" s="10" t="s">
        <v>14</v>
      </c>
      <c r="C30" s="11">
        <v>9508</v>
      </c>
      <c r="D30" s="11">
        <v>9423</v>
      </c>
      <c r="E30" s="11">
        <v>9630</v>
      </c>
      <c r="F30" s="11">
        <v>9577</v>
      </c>
      <c r="G30" s="11">
        <v>9314</v>
      </c>
      <c r="H30" s="11">
        <v>9062</v>
      </c>
      <c r="I30" s="11">
        <v>8870</v>
      </c>
    </row>
    <row r="31" spans="1:9" x14ac:dyDescent="0.25">
      <c r="A31" s="5" t="s">
        <v>23</v>
      </c>
      <c r="B31" s="6"/>
      <c r="C31" s="7"/>
      <c r="D31" s="7">
        <f>SUM(D30-C30)</f>
        <v>-85</v>
      </c>
      <c r="E31" s="7">
        <f>SUM(E30-C30)</f>
        <v>122</v>
      </c>
      <c r="F31" s="7">
        <f>SUM(F30-C30)</f>
        <v>69</v>
      </c>
      <c r="G31" s="7">
        <f>SUM(G30-C30)</f>
        <v>-194</v>
      </c>
      <c r="H31" s="7">
        <f>SUM(H30-C30)</f>
        <v>-446</v>
      </c>
      <c r="I31" s="7">
        <f>SUM(I30-C30)</f>
        <v>-638</v>
      </c>
    </row>
    <row r="32" spans="1:9" x14ac:dyDescent="0.25">
      <c r="A32" s="5" t="s">
        <v>24</v>
      </c>
      <c r="B32" s="6"/>
      <c r="C32" s="8"/>
      <c r="D32" s="8">
        <f>SUM(D31/C30)</f>
        <v>-8.9398401346234748E-3</v>
      </c>
      <c r="E32" s="8">
        <f>SUM(E31/C30)</f>
        <v>1.2831299957930165E-2</v>
      </c>
      <c r="F32" s="8">
        <f>SUM(F31/C30)</f>
        <v>7.2570466975178799E-3</v>
      </c>
      <c r="G32" s="8">
        <f>SUM(G31/C30)</f>
        <v>-2.0403870424905345E-2</v>
      </c>
      <c r="H32" s="8">
        <f>SUM(H31/C30)</f>
        <v>-4.6907867059318466E-2</v>
      </c>
      <c r="I32" s="8">
        <f>SUM(I31/C30)</f>
        <v>-6.7101388304585619E-2</v>
      </c>
    </row>
    <row r="33" spans="1:9" x14ac:dyDescent="0.25">
      <c r="A33" s="5" t="s">
        <v>25</v>
      </c>
      <c r="B33" s="6"/>
      <c r="C33" s="7"/>
      <c r="D33" s="7">
        <f>SUM(D30-C30)</f>
        <v>-85</v>
      </c>
      <c r="E33" s="7">
        <f t="shared" ref="E33:I33" si="26">SUM(E30-D30)</f>
        <v>207</v>
      </c>
      <c r="F33" s="7">
        <f t="shared" si="26"/>
        <v>-53</v>
      </c>
      <c r="G33" s="7">
        <f t="shared" si="26"/>
        <v>-263</v>
      </c>
      <c r="H33" s="7">
        <f t="shared" si="26"/>
        <v>-252</v>
      </c>
      <c r="I33" s="7">
        <f t="shared" si="26"/>
        <v>-192</v>
      </c>
    </row>
    <row r="34" spans="1:9" x14ac:dyDescent="0.25">
      <c r="A34" s="5" t="s">
        <v>26</v>
      </c>
      <c r="B34" s="6"/>
      <c r="C34" s="8"/>
      <c r="D34" s="8">
        <f>SUM(D33/C30)</f>
        <v>-8.9398401346234748E-3</v>
      </c>
      <c r="E34" s="8">
        <f t="shared" ref="E34" si="27">SUM(E33/D30)</f>
        <v>2.1967526265520534E-2</v>
      </c>
      <c r="F34" s="8">
        <f t="shared" ref="F34" si="28">SUM(F33/E30)</f>
        <v>-5.5036344755970924E-3</v>
      </c>
      <c r="G34" s="8">
        <f t="shared" ref="G34" si="29">SUM(G33/F30)</f>
        <v>-2.7461626814242458E-2</v>
      </c>
      <c r="H34" s="8">
        <f t="shared" ref="H34" si="30">SUM(H33/G30)</f>
        <v>-2.7056044663946746E-2</v>
      </c>
      <c r="I34" s="8">
        <f t="shared" ref="I34" si="31">SUM(I33/H30)</f>
        <v>-2.1187375855219598E-2</v>
      </c>
    </row>
    <row r="35" spans="1:9" s="12" customFormat="1" x14ac:dyDescent="0.25">
      <c r="A35" s="13"/>
      <c r="B35" s="10" t="s">
        <v>15</v>
      </c>
      <c r="C35" s="11">
        <v>9292</v>
      </c>
      <c r="D35" s="11">
        <v>9438</v>
      </c>
      <c r="E35" s="11">
        <v>9518</v>
      </c>
      <c r="F35" s="11">
        <v>9527</v>
      </c>
      <c r="G35" s="11">
        <v>9460</v>
      </c>
      <c r="H35" s="11">
        <v>9486</v>
      </c>
      <c r="I35" s="11">
        <v>9545</v>
      </c>
    </row>
    <row r="36" spans="1:9" x14ac:dyDescent="0.25">
      <c r="A36" s="5" t="s">
        <v>23</v>
      </c>
      <c r="B36" s="6"/>
      <c r="C36" s="7"/>
      <c r="D36" s="7">
        <f>SUM(D35-C35)</f>
        <v>146</v>
      </c>
      <c r="E36" s="7">
        <f>SUM(E35-C35)</f>
        <v>226</v>
      </c>
      <c r="F36" s="7">
        <f>SUM(F35-C35)</f>
        <v>235</v>
      </c>
      <c r="G36" s="7">
        <f>SUM(G35-C35)</f>
        <v>168</v>
      </c>
      <c r="H36" s="7">
        <f>SUM(H35-C35)</f>
        <v>194</v>
      </c>
      <c r="I36" s="7">
        <f>SUM(I35-C35)</f>
        <v>253</v>
      </c>
    </row>
    <row r="37" spans="1:9" x14ac:dyDescent="0.25">
      <c r="A37" s="5" t="s">
        <v>24</v>
      </c>
      <c r="B37" s="6"/>
      <c r="C37" s="8"/>
      <c r="D37" s="8">
        <f>SUM(D36/C35)</f>
        <v>1.571244080929832E-2</v>
      </c>
      <c r="E37" s="8">
        <f>SUM(E36/C35)</f>
        <v>2.4321997417133017E-2</v>
      </c>
      <c r="F37" s="8">
        <f>SUM(F36/C35)</f>
        <v>2.5290572535514422E-2</v>
      </c>
      <c r="G37" s="8">
        <f>SUM(G36/C35)</f>
        <v>1.8080068876452863E-2</v>
      </c>
      <c r="H37" s="8">
        <f>SUM(H36/C35)</f>
        <v>2.0878174773999138E-2</v>
      </c>
      <c r="I37" s="8">
        <f>SUM(I36/C35)</f>
        <v>2.7227722772277228E-2</v>
      </c>
    </row>
    <row r="38" spans="1:9" x14ac:dyDescent="0.25">
      <c r="A38" s="5" t="s">
        <v>25</v>
      </c>
      <c r="B38" s="6"/>
      <c r="C38" s="7"/>
      <c r="D38" s="7">
        <f>SUM(D35-C35)</f>
        <v>146</v>
      </c>
      <c r="E38" s="7">
        <f t="shared" ref="E38:I38" si="32">SUM(E35-D35)</f>
        <v>80</v>
      </c>
      <c r="F38" s="7">
        <f t="shared" si="32"/>
        <v>9</v>
      </c>
      <c r="G38" s="7">
        <f t="shared" si="32"/>
        <v>-67</v>
      </c>
      <c r="H38" s="7">
        <f t="shared" si="32"/>
        <v>26</v>
      </c>
      <c r="I38" s="7">
        <f t="shared" si="32"/>
        <v>59</v>
      </c>
    </row>
    <row r="39" spans="1:9" x14ac:dyDescent="0.25">
      <c r="A39" s="5" t="s">
        <v>26</v>
      </c>
      <c r="B39" s="6"/>
      <c r="C39" s="8"/>
      <c r="D39" s="8">
        <f>SUM(D38/C35)</f>
        <v>1.571244080929832E-2</v>
      </c>
      <c r="E39" s="8">
        <f t="shared" ref="E39" si="33">SUM(E38/D35)</f>
        <v>8.4763721127357489E-3</v>
      </c>
      <c r="F39" s="8">
        <f t="shared" ref="F39" si="34">SUM(F38/E35)</f>
        <v>9.4557680184912795E-4</v>
      </c>
      <c r="G39" s="8">
        <f t="shared" ref="G39" si="35">SUM(G38/F35)</f>
        <v>-7.0326440642384802E-3</v>
      </c>
      <c r="H39" s="8">
        <f t="shared" ref="H39" si="36">SUM(H38/G35)</f>
        <v>2.7484143763213532E-3</v>
      </c>
      <c r="I39" s="8">
        <f t="shared" ref="I39" si="37">SUM(I38/H35)</f>
        <v>6.2196921779464473E-3</v>
      </c>
    </row>
    <row r="40" spans="1:9" s="12" customFormat="1" x14ac:dyDescent="0.25">
      <c r="A40" s="13"/>
      <c r="B40" s="10" t="s">
        <v>16</v>
      </c>
      <c r="C40" s="11">
        <v>4074</v>
      </c>
      <c r="D40" s="11">
        <v>4559</v>
      </c>
      <c r="E40" s="11">
        <v>4585</v>
      </c>
      <c r="F40" s="11">
        <v>4991</v>
      </c>
      <c r="G40" s="11">
        <v>5421</v>
      </c>
      <c r="H40" s="11">
        <v>5610</v>
      </c>
      <c r="I40" s="11">
        <v>5462</v>
      </c>
    </row>
    <row r="41" spans="1:9" x14ac:dyDescent="0.25">
      <c r="A41" s="5" t="s">
        <v>23</v>
      </c>
      <c r="B41" s="6"/>
      <c r="C41" s="7"/>
      <c r="D41" s="7">
        <f>SUM(D40-C40)</f>
        <v>485</v>
      </c>
      <c r="E41" s="7">
        <f>SUM(E40-C40)</f>
        <v>511</v>
      </c>
      <c r="F41" s="7">
        <f>SUM(F40-C40)</f>
        <v>917</v>
      </c>
      <c r="G41" s="7">
        <f>SUM(G40-C40)</f>
        <v>1347</v>
      </c>
      <c r="H41" s="7">
        <f>SUM(H40-C40)</f>
        <v>1536</v>
      </c>
      <c r="I41" s="7">
        <f>SUM(I40-C40)</f>
        <v>1388</v>
      </c>
    </row>
    <row r="42" spans="1:9" x14ac:dyDescent="0.25">
      <c r="A42" s="5" t="s">
        <v>24</v>
      </c>
      <c r="B42" s="6"/>
      <c r="C42" s="8"/>
      <c r="D42" s="8">
        <f>SUM(D41/C40)</f>
        <v>0.11904761904761904</v>
      </c>
      <c r="E42" s="8">
        <f>SUM(E41/C40)</f>
        <v>0.12542955326460481</v>
      </c>
      <c r="F42" s="8">
        <f>SUM(F41/C40)</f>
        <v>0.22508591065292097</v>
      </c>
      <c r="G42" s="8">
        <f>SUM(G41/C40)</f>
        <v>0.33063328424153166</v>
      </c>
      <c r="H42" s="8">
        <f>SUM(H41/C40)</f>
        <v>0.37702503681885124</v>
      </c>
      <c r="I42" s="8">
        <f>SUM(I41/C40)</f>
        <v>0.34069710358370153</v>
      </c>
    </row>
    <row r="43" spans="1:9" x14ac:dyDescent="0.25">
      <c r="A43" s="5" t="s">
        <v>25</v>
      </c>
      <c r="B43" s="6"/>
      <c r="C43" s="7"/>
      <c r="D43" s="7">
        <f>SUM(D40-C40)</f>
        <v>485</v>
      </c>
      <c r="E43" s="7">
        <f t="shared" ref="E43:I43" si="38">SUM(E40-D40)</f>
        <v>26</v>
      </c>
      <c r="F43" s="7">
        <f t="shared" si="38"/>
        <v>406</v>
      </c>
      <c r="G43" s="7">
        <f t="shared" si="38"/>
        <v>430</v>
      </c>
      <c r="H43" s="7">
        <f t="shared" si="38"/>
        <v>189</v>
      </c>
      <c r="I43" s="7">
        <f t="shared" si="38"/>
        <v>-148</v>
      </c>
    </row>
    <row r="44" spans="1:9" x14ac:dyDescent="0.25">
      <c r="A44" s="5" t="s">
        <v>26</v>
      </c>
      <c r="B44" s="6"/>
      <c r="C44" s="8"/>
      <c r="D44" s="8">
        <f>SUM(D43/C40)</f>
        <v>0.11904761904761904</v>
      </c>
      <c r="E44" s="8">
        <f t="shared" ref="E44" si="39">SUM(E43/D40)</f>
        <v>5.7030050449660011E-3</v>
      </c>
      <c r="F44" s="8">
        <f t="shared" ref="F44" si="40">SUM(F43/E40)</f>
        <v>8.8549618320610687E-2</v>
      </c>
      <c r="G44" s="8">
        <f t="shared" ref="G44" si="41">SUM(G43/F40)</f>
        <v>8.6155079142456417E-2</v>
      </c>
      <c r="H44" s="8">
        <f t="shared" ref="H44" si="42">SUM(H43/G40)</f>
        <v>3.4864416159380185E-2</v>
      </c>
      <c r="I44" s="8">
        <f t="shared" ref="I44" si="43">SUM(I43/H40)</f>
        <v>-2.6381461675579324E-2</v>
      </c>
    </row>
    <row r="45" spans="1:9" s="12" customFormat="1" x14ac:dyDescent="0.25">
      <c r="A45" s="13"/>
      <c r="B45" s="10" t="s">
        <v>17</v>
      </c>
      <c r="C45" s="11">
        <v>1224</v>
      </c>
      <c r="D45" s="11">
        <v>1444</v>
      </c>
      <c r="E45" s="11">
        <v>2094</v>
      </c>
      <c r="F45" s="11">
        <v>2366</v>
      </c>
      <c r="G45" s="11">
        <v>2461</v>
      </c>
      <c r="H45" s="11">
        <v>2703</v>
      </c>
      <c r="I45" s="11">
        <v>3112</v>
      </c>
    </row>
    <row r="46" spans="1:9" x14ac:dyDescent="0.25">
      <c r="A46" s="5" t="s">
        <v>23</v>
      </c>
      <c r="B46" s="6"/>
      <c r="C46" s="7"/>
      <c r="D46" s="7">
        <f>SUM(D45-C45)</f>
        <v>220</v>
      </c>
      <c r="E46" s="7">
        <f>SUM(E45-C45)</f>
        <v>870</v>
      </c>
      <c r="F46" s="7">
        <f>SUM(F45-C45)</f>
        <v>1142</v>
      </c>
      <c r="G46" s="7">
        <f>SUM(G45-C45)</f>
        <v>1237</v>
      </c>
      <c r="H46" s="7">
        <f>SUM(H45-C45)</f>
        <v>1479</v>
      </c>
      <c r="I46" s="7">
        <f>SUM(I45-C45)</f>
        <v>1888</v>
      </c>
    </row>
    <row r="47" spans="1:9" x14ac:dyDescent="0.25">
      <c r="A47" s="5" t="s">
        <v>24</v>
      </c>
      <c r="B47" s="6"/>
      <c r="C47" s="8"/>
      <c r="D47" s="8">
        <f>SUM(D46/C45)</f>
        <v>0.17973856209150327</v>
      </c>
      <c r="E47" s="8">
        <f>SUM(E46/C45)</f>
        <v>0.71078431372549022</v>
      </c>
      <c r="F47" s="8">
        <f>SUM(F46/C45)</f>
        <v>0.93300653594771243</v>
      </c>
      <c r="G47" s="8">
        <f>SUM(G46/C45)</f>
        <v>1.0106209150326797</v>
      </c>
      <c r="H47" s="8">
        <f>SUM(H46/C45)</f>
        <v>1.2083333333333333</v>
      </c>
      <c r="I47" s="8">
        <f>SUM(I46/C45)</f>
        <v>1.542483660130719</v>
      </c>
    </row>
    <row r="48" spans="1:9" x14ac:dyDescent="0.25">
      <c r="A48" s="5" t="s">
        <v>25</v>
      </c>
      <c r="B48" s="6"/>
      <c r="C48" s="7"/>
      <c r="D48" s="7">
        <f>SUM(D45-C45)</f>
        <v>220</v>
      </c>
      <c r="E48" s="7">
        <f t="shared" ref="E48:I48" si="44">SUM(E45-D45)</f>
        <v>650</v>
      </c>
      <c r="F48" s="7">
        <f t="shared" si="44"/>
        <v>272</v>
      </c>
      <c r="G48" s="7">
        <f t="shared" si="44"/>
        <v>95</v>
      </c>
      <c r="H48" s="7">
        <f t="shared" si="44"/>
        <v>242</v>
      </c>
      <c r="I48" s="7">
        <f t="shared" si="44"/>
        <v>409</v>
      </c>
    </row>
    <row r="49" spans="1:9" x14ac:dyDescent="0.25">
      <c r="A49" s="5" t="s">
        <v>26</v>
      </c>
      <c r="B49" s="6"/>
      <c r="C49" s="8"/>
      <c r="D49" s="8">
        <f>SUM(D48/C45)</f>
        <v>0.17973856209150327</v>
      </c>
      <c r="E49" s="8">
        <f t="shared" ref="E49" si="45">SUM(E48/D45)</f>
        <v>0.45013850415512463</v>
      </c>
      <c r="F49" s="8">
        <f t="shared" ref="F49" si="46">SUM(F48/E45)</f>
        <v>0.12989493791786055</v>
      </c>
      <c r="G49" s="8">
        <f t="shared" ref="G49" si="47">SUM(G48/F45)</f>
        <v>4.0152155536770921E-2</v>
      </c>
      <c r="H49" s="8">
        <f t="shared" ref="H49" si="48">SUM(H48/G45)</f>
        <v>9.8334010564811059E-2</v>
      </c>
      <c r="I49" s="8">
        <f t="shared" ref="I49" si="49">SUM(I48/H45)</f>
        <v>0.15131335553089159</v>
      </c>
    </row>
    <row r="50" spans="1:9" s="12" customFormat="1" x14ac:dyDescent="0.25">
      <c r="A50" s="13"/>
      <c r="B50" s="10" t="s">
        <v>18</v>
      </c>
      <c r="C50" s="11">
        <v>287</v>
      </c>
      <c r="D50" s="11">
        <v>294</v>
      </c>
      <c r="E50" s="11">
        <v>323</v>
      </c>
      <c r="F50" s="11">
        <v>442</v>
      </c>
      <c r="G50" s="11">
        <v>695</v>
      </c>
      <c r="H50" s="11">
        <v>770</v>
      </c>
      <c r="I50" s="11">
        <v>897</v>
      </c>
    </row>
    <row r="51" spans="1:9" x14ac:dyDescent="0.25">
      <c r="A51" s="5" t="s">
        <v>23</v>
      </c>
      <c r="B51" s="6"/>
      <c r="C51" s="7"/>
      <c r="D51" s="7">
        <f>SUM(D50-C50)</f>
        <v>7</v>
      </c>
      <c r="E51" s="7">
        <f>SUM(E50-C50)</f>
        <v>36</v>
      </c>
      <c r="F51" s="7">
        <f>SUM(F50-C50)</f>
        <v>155</v>
      </c>
      <c r="G51" s="7">
        <f>SUM(G50-C50)</f>
        <v>408</v>
      </c>
      <c r="H51" s="7">
        <f>SUM(H50-C50)</f>
        <v>483</v>
      </c>
      <c r="I51" s="7">
        <f>SUM(I50-C50)</f>
        <v>610</v>
      </c>
    </row>
    <row r="52" spans="1:9" x14ac:dyDescent="0.25">
      <c r="A52" s="5" t="s">
        <v>24</v>
      </c>
      <c r="B52" s="6"/>
      <c r="C52" s="8"/>
      <c r="D52" s="8">
        <f>SUM(D51/C50)</f>
        <v>2.4390243902439025E-2</v>
      </c>
      <c r="E52" s="8">
        <f>SUM(E51/C50)</f>
        <v>0.12543554006968641</v>
      </c>
      <c r="F52" s="8">
        <f>SUM(F51/C50)</f>
        <v>0.54006968641114983</v>
      </c>
      <c r="G52" s="8">
        <f>SUM(G51/C50)</f>
        <v>1.4216027874564461</v>
      </c>
      <c r="H52" s="8">
        <f>SUM(H51/C50)</f>
        <v>1.6829268292682926</v>
      </c>
      <c r="I52" s="8">
        <f>SUM(I51/C50)</f>
        <v>2.1254355400696863</v>
      </c>
    </row>
    <row r="53" spans="1:9" x14ac:dyDescent="0.25">
      <c r="A53" s="5" t="s">
        <v>25</v>
      </c>
      <c r="B53" s="6"/>
      <c r="C53" s="7"/>
      <c r="D53" s="7">
        <f>SUM(D50-C50)</f>
        <v>7</v>
      </c>
      <c r="E53" s="7">
        <f t="shared" ref="E53:I53" si="50">SUM(E50-D50)</f>
        <v>29</v>
      </c>
      <c r="F53" s="7">
        <f t="shared" si="50"/>
        <v>119</v>
      </c>
      <c r="G53" s="7">
        <f t="shared" si="50"/>
        <v>253</v>
      </c>
      <c r="H53" s="7">
        <f t="shared" si="50"/>
        <v>75</v>
      </c>
      <c r="I53" s="7">
        <f t="shared" si="50"/>
        <v>127</v>
      </c>
    </row>
    <row r="54" spans="1:9" x14ac:dyDescent="0.25">
      <c r="A54" s="5" t="s">
        <v>26</v>
      </c>
      <c r="B54" s="6"/>
      <c r="C54" s="8"/>
      <c r="D54" s="8">
        <f>SUM(D53/C50)</f>
        <v>2.4390243902439025E-2</v>
      </c>
      <c r="E54" s="8">
        <f t="shared" ref="E54" si="51">SUM(E53/D50)</f>
        <v>9.8639455782312924E-2</v>
      </c>
      <c r="F54" s="8">
        <f t="shared" ref="F54" si="52">SUM(F53/E50)</f>
        <v>0.36842105263157893</v>
      </c>
      <c r="G54" s="8">
        <f t="shared" ref="G54" si="53">SUM(G53/F50)</f>
        <v>0.57239819004524883</v>
      </c>
      <c r="H54" s="8">
        <f t="shared" ref="H54" si="54">SUM(H53/G50)</f>
        <v>0.1079136690647482</v>
      </c>
      <c r="I54" s="8">
        <f t="shared" ref="I54" si="55">SUM(I53/H50)</f>
        <v>0.16493506493506493</v>
      </c>
    </row>
    <row r="55" spans="1:9" s="12" customFormat="1" x14ac:dyDescent="0.25">
      <c r="C55" s="14">
        <f t="shared" ref="C55:I55" si="56">SUM(C5+C10+C15+C20+C25+C30+C35+C40+C45+C50)</f>
        <v>31373</v>
      </c>
      <c r="D55" s="14">
        <f t="shared" si="56"/>
        <v>31906</v>
      </c>
      <c r="E55" s="14">
        <f t="shared" si="56"/>
        <v>32592</v>
      </c>
      <c r="F55" s="14">
        <f t="shared" si="56"/>
        <v>33207</v>
      </c>
      <c r="G55" s="14">
        <f t="shared" si="56"/>
        <v>33734</v>
      </c>
      <c r="H55" s="14">
        <f t="shared" si="56"/>
        <v>34133</v>
      </c>
      <c r="I55" s="14">
        <f t="shared" si="56"/>
        <v>34400</v>
      </c>
    </row>
    <row r="58" spans="1:9" x14ac:dyDescent="0.25">
      <c r="B58" t="s">
        <v>19</v>
      </c>
      <c r="C58" s="1">
        <f t="shared" ref="C58:I58" si="57">SUM(C30:C35)</f>
        <v>18800</v>
      </c>
      <c r="D58" s="1">
        <f t="shared" si="57"/>
        <v>18690.982120319732</v>
      </c>
      <c r="E58" s="1">
        <f t="shared" si="57"/>
        <v>19477.034798826222</v>
      </c>
      <c r="F58" s="1">
        <f t="shared" si="57"/>
        <v>19120.001753412223</v>
      </c>
      <c r="G58" s="1">
        <f t="shared" si="57"/>
        <v>18316.952134502761</v>
      </c>
      <c r="H58" s="1">
        <f t="shared" si="57"/>
        <v>17849.926036088276</v>
      </c>
      <c r="I58" s="1">
        <f t="shared" si="57"/>
        <v>17584.91171123584</v>
      </c>
    </row>
    <row r="59" spans="1:9" x14ac:dyDescent="0.25">
      <c r="A59" t="s">
        <v>20</v>
      </c>
      <c r="D59" s="4">
        <f>SUM((D58-C58)/C58)</f>
        <v>-5.7988233872483183E-3</v>
      </c>
      <c r="E59" s="4">
        <f t="shared" ref="E59:I59" si="58">SUM((E58-D58)/D58)</f>
        <v>4.2055183266797969E-2</v>
      </c>
      <c r="F59" s="4">
        <f t="shared" si="58"/>
        <v>-1.8330975382121049E-2</v>
      </c>
      <c r="G59" s="4">
        <f t="shared" si="58"/>
        <v>-4.2000499229355344E-2</v>
      </c>
      <c r="H59" s="4">
        <f t="shared" si="58"/>
        <v>-2.549693284041343E-2</v>
      </c>
      <c r="I59" s="4">
        <f t="shared" si="58"/>
        <v>-1.4846802407844206E-2</v>
      </c>
    </row>
    <row r="61" spans="1:9" x14ac:dyDescent="0.25">
      <c r="B61" t="s">
        <v>21</v>
      </c>
      <c r="C61" s="1">
        <f t="shared" ref="C61:I61" si="59">SUM(C40:C50)</f>
        <v>5585</v>
      </c>
      <c r="D61" s="1">
        <f t="shared" si="59"/>
        <v>7707.5975723622778</v>
      </c>
      <c r="E61" s="1">
        <f t="shared" si="59"/>
        <v>9060.2920553761905</v>
      </c>
      <c r="F61" s="1">
        <f t="shared" si="59"/>
        <v>10537.37653700284</v>
      </c>
      <c r="G61" s="1">
        <f t="shared" si="59"/>
        <v>11687.467561433952</v>
      </c>
      <c r="H61" s="1">
        <f t="shared" si="59"/>
        <v>12530.718556796877</v>
      </c>
      <c r="I61" s="1">
        <f t="shared" si="59"/>
        <v>13010.00811265757</v>
      </c>
    </row>
    <row r="62" spans="1:9" x14ac:dyDescent="0.25">
      <c r="D62" s="4">
        <f>SUM((D61-C61)/C61)</f>
        <v>0.3800532806378295</v>
      </c>
      <c r="E62" s="4">
        <f t="shared" ref="E62:I62" si="60">SUM((E61-D61)/D61)</f>
        <v>0.17550144131348694</v>
      </c>
      <c r="F62" s="4">
        <f t="shared" si="60"/>
        <v>0.16302835191169995</v>
      </c>
      <c r="G62" s="4">
        <f t="shared" si="60"/>
        <v>0.10914396200918475</v>
      </c>
      <c r="H62" s="4">
        <f t="shared" si="60"/>
        <v>7.2150018036881328E-2</v>
      </c>
      <c r="I62" s="4">
        <f t="shared" si="60"/>
        <v>3.8249167730346756E-2</v>
      </c>
    </row>
    <row r="64" spans="1:9" x14ac:dyDescent="0.25">
      <c r="A64" t="s">
        <v>22</v>
      </c>
      <c r="I64" s="4">
        <f>SUM((I61-C61)/C61)</f>
        <v>1.3294553469395827</v>
      </c>
    </row>
  </sheetData>
  <mergeCells count="1">
    <mergeCell ref="A1:I1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10A715761E53947B83F3B7006811905" ma:contentTypeVersion="0" ma:contentTypeDescription="Opprett et nytt dokument." ma:contentTypeScope="" ma:versionID="50e1f8702fef3f859fe46d1feacb75e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e2500873ed525c1cf306a41cba81ed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DAEC85-1884-4E55-9939-8FFCC5FCC003}"/>
</file>

<file path=customXml/itemProps2.xml><?xml version="1.0" encoding="utf-8"?>
<ds:datastoreItem xmlns:ds="http://schemas.openxmlformats.org/officeDocument/2006/customXml" ds:itemID="{C62780B5-5CE4-4442-A671-DB4E8E14A96D}"/>
</file>

<file path=customXml/itemProps3.xml><?xml version="1.0" encoding="utf-8"?>
<ds:datastoreItem xmlns:ds="http://schemas.openxmlformats.org/officeDocument/2006/customXml" ds:itemID="{988721D9-FAFB-490E-A933-08A2360D88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Espen Sørås</dc:creator>
  <cp:lastModifiedBy>Randi Sommerseth</cp:lastModifiedBy>
  <cp:lastPrinted>2020-08-20T11:26:53Z</cp:lastPrinted>
  <dcterms:created xsi:type="dcterms:W3CDTF">2020-08-20T07:16:54Z</dcterms:created>
  <dcterms:modified xsi:type="dcterms:W3CDTF">2020-09-22T13:52:44Z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0x010100410A715761E53947B83F3B7006811905</vt:lpwstr>
  </property>
</Properties>
</file>