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-ransom\Documents\PLANSTRATEGI\"/>
    </mc:Choice>
  </mc:AlternateContent>
  <xr:revisionPtr revIDLastSave="0" documentId="8_{2378D246-F97D-4108-A5B8-EC6763B90077}" xr6:coauthVersionLast="45" xr6:coauthVersionMax="45" xr10:uidLastSave="{00000000-0000-0000-0000-000000000000}"/>
  <bookViews>
    <workbookView xWindow="-28800" yWindow="1470" windowWidth="24780" windowHeight="12390" xr2:uid="{00000000-000D-0000-FFFF-FFFF00000000}"/>
  </bookViews>
  <sheets>
    <sheet name="Innspill_inn pr 6.11.20" sheetId="1" r:id="rId1"/>
    <sheet name="Areal ut pr 6.11.20" sheetId="2" r:id="rId2"/>
  </sheets>
  <definedNames>
    <definedName name="_xlnm.Database">'Innspill_inn pr 6.11.20'!$B$2:$D$46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G24" i="2"/>
  <c r="C61" i="1"/>
  <c r="C49" i="1"/>
  <c r="G22" i="2" l="1"/>
  <c r="G25" i="2" s="1"/>
  <c r="C38" i="1"/>
</calcChain>
</file>

<file path=xl/sharedStrings.xml><?xml version="1.0" encoding="utf-8"?>
<sst xmlns="http://schemas.openxmlformats.org/spreadsheetml/2006/main" count="293" uniqueCount="112">
  <si>
    <t>OMRNAVN</t>
  </si>
  <si>
    <t>pr03_06_20</t>
  </si>
  <si>
    <t>3</t>
  </si>
  <si>
    <t>Inn 7.5.20</t>
  </si>
  <si>
    <t>23</t>
  </si>
  <si>
    <t>Inn3.6.20</t>
  </si>
  <si>
    <t>31</t>
  </si>
  <si>
    <t>34</t>
  </si>
  <si>
    <t>39</t>
  </si>
  <si>
    <t>I LNF-dok</t>
  </si>
  <si>
    <t>60</t>
  </si>
  <si>
    <t>Inn 5.2.19</t>
  </si>
  <si>
    <t>62</t>
  </si>
  <si>
    <t>79</t>
  </si>
  <si>
    <t>109</t>
  </si>
  <si>
    <t>114</t>
  </si>
  <si>
    <t>146</t>
  </si>
  <si>
    <t>166</t>
  </si>
  <si>
    <t>194</t>
  </si>
  <si>
    <t>196</t>
  </si>
  <si>
    <t>210</t>
  </si>
  <si>
    <t>207</t>
  </si>
  <si>
    <t>286</t>
  </si>
  <si>
    <t>287</t>
  </si>
  <si>
    <t>inn,se7.5</t>
  </si>
  <si>
    <t>289</t>
  </si>
  <si>
    <t>331A</t>
  </si>
  <si>
    <t>Inn 4.3.20</t>
  </si>
  <si>
    <t>338</t>
  </si>
  <si>
    <t>340</t>
  </si>
  <si>
    <t>342</t>
  </si>
  <si>
    <t>329</t>
  </si>
  <si>
    <t>384</t>
  </si>
  <si>
    <t>431</t>
  </si>
  <si>
    <t>Avventer</t>
  </si>
  <si>
    <t>144</t>
  </si>
  <si>
    <t>193</t>
  </si>
  <si>
    <t>189</t>
  </si>
  <si>
    <t>96B</t>
  </si>
  <si>
    <t>336</t>
  </si>
  <si>
    <t>Uavklart</t>
  </si>
  <si>
    <t>Uavklarte innspill under</t>
  </si>
  <si>
    <t>Innspill, vedtatt inn i ny kommuneplan</t>
  </si>
  <si>
    <t>Næringsformål, Tistedal sentrum</t>
  </si>
  <si>
    <t>Areal i m2</t>
  </si>
  <si>
    <t>Nytt arealformål</t>
  </si>
  <si>
    <t>Nytt arealformål SOSI</t>
  </si>
  <si>
    <t>Nytt arealformål navn</t>
  </si>
  <si>
    <t>LNF spredt boligbebyggelse</t>
  </si>
  <si>
    <t>Boligbebyggelse</t>
  </si>
  <si>
    <t>Fritidsbebyggelse</t>
  </si>
  <si>
    <t>Råstoffutvinning</t>
  </si>
  <si>
    <t>Næringsbebyggelse</t>
  </si>
  <si>
    <t>Sentrumsformål</t>
  </si>
  <si>
    <t>Småbåthavn</t>
  </si>
  <si>
    <t>Spredt næringsbebyggelse</t>
  </si>
  <si>
    <t>Veg</t>
  </si>
  <si>
    <t>Fritids- og turistformål</t>
  </si>
  <si>
    <t>justeres, skal bli ca 50 daa?</t>
  </si>
  <si>
    <t>Tidl. Arealformål</t>
  </si>
  <si>
    <t>LNF</t>
  </si>
  <si>
    <t>Vold skog, Brattås nord</t>
  </si>
  <si>
    <t>Merknad</t>
  </si>
  <si>
    <t>Ca 1/3 av det total arealet til innspill 53 ligger i 5001 LNF. Ca 2/3 av arealet ligger i 5210, LNF spredt boligbebyggelse</t>
  </si>
  <si>
    <t>5001 og 6001</t>
  </si>
  <si>
    <t>se merknad</t>
  </si>
  <si>
    <t>Bruk og vern av sjø og vassdrag med tilhørende strandsone</t>
  </si>
  <si>
    <t>Grønnstruktur</t>
  </si>
  <si>
    <t>Offentlig eller privat tjenesteyting</t>
  </si>
  <si>
    <t>Bebyggelse og anlegg</t>
  </si>
  <si>
    <t>ID</t>
  </si>
  <si>
    <t>F2</t>
  </si>
  <si>
    <t>N1</t>
  </si>
  <si>
    <t>B10</t>
  </si>
  <si>
    <t>Ut</t>
  </si>
  <si>
    <t>B31</t>
  </si>
  <si>
    <t>B30</t>
  </si>
  <si>
    <t>B28</t>
  </si>
  <si>
    <t>B26</t>
  </si>
  <si>
    <t>B24</t>
  </si>
  <si>
    <t>F4</t>
  </si>
  <si>
    <t>OP2</t>
  </si>
  <si>
    <t>B18</t>
  </si>
  <si>
    <t>OP1</t>
  </si>
  <si>
    <t>BA1</t>
  </si>
  <si>
    <t>B4</t>
  </si>
  <si>
    <t>N2</t>
  </si>
  <si>
    <t>B2</t>
  </si>
  <si>
    <t>B3</t>
  </si>
  <si>
    <t>B15</t>
  </si>
  <si>
    <t>B13</t>
  </si>
  <si>
    <t>B11</t>
  </si>
  <si>
    <t>Vedtak jun20</t>
  </si>
  <si>
    <t>I kolonne areal viser antall daa som foreslås tatt ut. Øvrige deler av B15 videreføres med boligformål.</t>
  </si>
  <si>
    <t>Tidl arealformål</t>
  </si>
  <si>
    <t>SUM</t>
  </si>
  <si>
    <t>LNF/grønnstruktur</t>
  </si>
  <si>
    <t>Behandles i LNF-dokumentet</t>
  </si>
  <si>
    <t>Framtidig bolig Sponvika, slås sammen med B1</t>
  </si>
  <si>
    <t>Påvirkes arealregnskap for tettstedet?</t>
  </si>
  <si>
    <t>Ikke AR</t>
  </si>
  <si>
    <t>Areal m2</t>
  </si>
  <si>
    <t>Usikkert om arealregnskap påvirkes. Påvirkes trolig, i alle fall deler av arealet (LNF).</t>
  </si>
  <si>
    <t>Isebakke, forslag at Bebyggelse og anlegg blir LNF eller grønnstruktur</t>
  </si>
  <si>
    <t>Nederst i grøntdrag mellom Atomveien, Løkkeveien og Furoboveien.</t>
  </si>
  <si>
    <t>TDM barnehager</t>
  </si>
  <si>
    <t>Sykehusgata, sentrumsformål</t>
  </si>
  <si>
    <t>Berby, langs elva</t>
  </si>
  <si>
    <t>Hytteområde ved Glemmemosen og Bordtjern</t>
  </si>
  <si>
    <t>Påvirker arealregnskapet</t>
  </si>
  <si>
    <t>Påvirker ikke arealregnskapet</t>
  </si>
  <si>
    <t>Ren boligbebyggelse tettsted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</si>
</sst>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42" applyNumberFormat="1" applyFont="1"/>
    <xf numFmtId="1" fontId="18" fillId="0" borderId="10" xfId="0" applyNumberFormat="1" applyFont="1" applyBorder="1"/>
    <xf numFmtId="1" fontId="0" fillId="0" borderId="10" xfId="0" applyNumberFormat="1" applyBorder="1"/>
    <xf numFmtId="164" fontId="0" fillId="0" borderId="10" xfId="42" applyNumberFormat="1" applyFont="1" applyBorder="1"/>
    <xf numFmtId="0" fontId="0" fillId="0" borderId="10" xfId="0" applyBorder="1"/>
    <xf numFmtId="1" fontId="0" fillId="0" borderId="10" xfId="0" applyNumberFormat="1" applyBorder="1" applyAlignment="1">
      <alignment horizontal="left"/>
    </xf>
    <xf numFmtId="164" fontId="16" fillId="33" borderId="10" xfId="42" applyNumberFormat="1" applyFont="1" applyFill="1" applyBorder="1"/>
    <xf numFmtId="0" fontId="16" fillId="0" borderId="10" xfId="0" applyFont="1" applyBorder="1"/>
    <xf numFmtId="1" fontId="16" fillId="34" borderId="10" xfId="0" applyNumberFormat="1" applyFont="1" applyFill="1" applyBorder="1"/>
    <xf numFmtId="164" fontId="16" fillId="34" borderId="10" xfId="42" applyNumberFormat="1" applyFont="1" applyFill="1" applyBorder="1" applyAlignment="1">
      <alignment horizontal="right"/>
    </xf>
    <xf numFmtId="0" fontId="16" fillId="34" borderId="10" xfId="0" applyFont="1" applyFill="1" applyBorder="1"/>
    <xf numFmtId="164" fontId="16" fillId="0" borderId="10" xfId="42" applyNumberFormat="1" applyFont="1" applyBorder="1"/>
    <xf numFmtId="164" fontId="19" fillId="33" borderId="10" xfId="30" applyNumberFormat="1" applyFont="1" applyFill="1" applyBorder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2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25" workbookViewId="0">
      <selection activeCell="A40" sqref="A40"/>
    </sheetView>
  </sheetViews>
  <sheetFormatPr baseColWidth="10" defaultRowHeight="15" x14ac:dyDescent="0.25"/>
  <cols>
    <col min="1" max="1" width="26.28515625" style="3" customWidth="1"/>
    <col min="2" max="2" width="20.7109375" style="3" customWidth="1"/>
    <col min="3" max="3" width="19.7109375" style="4" customWidth="1"/>
    <col min="4" max="4" width="10.7109375" style="3" customWidth="1"/>
    <col min="5" max="5" width="22.7109375" style="5" customWidth="1"/>
    <col min="6" max="16384" width="11.42578125" style="5"/>
  </cols>
  <sheetData>
    <row r="1" spans="1:8" ht="18.75" x14ac:dyDescent="0.3">
      <c r="A1" s="2" t="s">
        <v>42</v>
      </c>
    </row>
    <row r="2" spans="1:8" s="11" customFormat="1" x14ac:dyDescent="0.25">
      <c r="A2" s="9" t="s">
        <v>1</v>
      </c>
      <c r="B2" s="9" t="s">
        <v>0</v>
      </c>
      <c r="C2" s="10" t="s">
        <v>44</v>
      </c>
      <c r="D2" s="9" t="s">
        <v>46</v>
      </c>
      <c r="E2" s="11" t="s">
        <v>47</v>
      </c>
      <c r="F2" s="11" t="s">
        <v>59</v>
      </c>
      <c r="H2" s="11" t="s">
        <v>62</v>
      </c>
    </row>
    <row r="3" spans="1:8" x14ac:dyDescent="0.25">
      <c r="A3" s="3" t="s">
        <v>3</v>
      </c>
      <c r="B3" s="3" t="s">
        <v>2</v>
      </c>
      <c r="C3" s="4">
        <v>22541.267400000001</v>
      </c>
      <c r="D3" s="3">
        <v>5210</v>
      </c>
      <c r="E3" s="5" t="s">
        <v>48</v>
      </c>
      <c r="F3" s="5">
        <v>5001</v>
      </c>
      <c r="G3" s="5" t="s">
        <v>60</v>
      </c>
    </row>
    <row r="4" spans="1:8" x14ac:dyDescent="0.25">
      <c r="A4" s="3" t="s">
        <v>5</v>
      </c>
      <c r="B4" s="3" t="s">
        <v>4</v>
      </c>
      <c r="C4" s="4">
        <v>2938.2956500199998</v>
      </c>
      <c r="D4" s="3">
        <v>1110</v>
      </c>
      <c r="E4" s="5" t="s">
        <v>49</v>
      </c>
      <c r="F4" s="5">
        <v>5001</v>
      </c>
      <c r="G4" s="5" t="s">
        <v>60</v>
      </c>
    </row>
    <row r="5" spans="1:8" x14ac:dyDescent="0.25">
      <c r="A5" s="3" t="s">
        <v>5</v>
      </c>
      <c r="B5" s="3" t="s">
        <v>6</v>
      </c>
      <c r="C5" s="4">
        <v>5472.7927499899997</v>
      </c>
      <c r="D5" s="3">
        <v>1110</v>
      </c>
      <c r="E5" s="5" t="s">
        <v>49</v>
      </c>
      <c r="F5" s="5">
        <v>5001</v>
      </c>
      <c r="G5" s="5" t="s">
        <v>60</v>
      </c>
    </row>
    <row r="6" spans="1:8" x14ac:dyDescent="0.25">
      <c r="A6" s="3" t="s">
        <v>5</v>
      </c>
      <c r="B6" s="3" t="s">
        <v>7</v>
      </c>
      <c r="C6" s="4">
        <v>11834.95565</v>
      </c>
      <c r="D6" s="3">
        <v>1110</v>
      </c>
      <c r="E6" s="5" t="s">
        <v>49</v>
      </c>
      <c r="F6" s="5">
        <v>5001</v>
      </c>
      <c r="G6" s="5" t="s">
        <v>60</v>
      </c>
    </row>
    <row r="7" spans="1:8" x14ac:dyDescent="0.25">
      <c r="A7" s="3" t="s">
        <v>3</v>
      </c>
      <c r="B7" s="6">
        <v>53</v>
      </c>
      <c r="C7" s="4">
        <v>845.32979999700001</v>
      </c>
      <c r="D7" s="3">
        <v>1120</v>
      </c>
      <c r="E7" s="5" t="s">
        <v>50</v>
      </c>
      <c r="F7" s="5" t="s">
        <v>65</v>
      </c>
      <c r="H7" s="5" t="s">
        <v>63</v>
      </c>
    </row>
    <row r="8" spans="1:8" x14ac:dyDescent="0.25">
      <c r="A8" s="3" t="s">
        <v>3</v>
      </c>
      <c r="B8" s="6">
        <v>53</v>
      </c>
      <c r="C8" s="4">
        <v>1756.23444999</v>
      </c>
      <c r="D8" s="3">
        <v>1120</v>
      </c>
      <c r="E8" s="5" t="s">
        <v>50</v>
      </c>
      <c r="F8" s="5" t="s">
        <v>65</v>
      </c>
    </row>
    <row r="9" spans="1:8" x14ac:dyDescent="0.25">
      <c r="A9" s="3" t="s">
        <v>3</v>
      </c>
      <c r="B9" s="6">
        <v>53</v>
      </c>
      <c r="C9" s="4">
        <v>27058.2503</v>
      </c>
      <c r="D9" s="3">
        <v>1120</v>
      </c>
      <c r="E9" s="5" t="s">
        <v>50</v>
      </c>
      <c r="F9" s="5" t="s">
        <v>65</v>
      </c>
    </row>
    <row r="10" spans="1:8" x14ac:dyDescent="0.25">
      <c r="A10" s="3" t="s">
        <v>3</v>
      </c>
      <c r="B10" s="6">
        <v>53</v>
      </c>
      <c r="C10" s="4">
        <v>931.65464999899996</v>
      </c>
      <c r="D10" s="3">
        <v>1120</v>
      </c>
      <c r="E10" s="5" t="s">
        <v>50</v>
      </c>
      <c r="F10" s="5" t="s">
        <v>65</v>
      </c>
    </row>
    <row r="11" spans="1:8" x14ac:dyDescent="0.25">
      <c r="A11" s="3" t="s">
        <v>3</v>
      </c>
      <c r="B11" s="6">
        <v>53</v>
      </c>
      <c r="C11" s="4">
        <v>3192.5659999700001</v>
      </c>
      <c r="D11" s="3">
        <v>1120</v>
      </c>
      <c r="E11" s="5" t="s">
        <v>50</v>
      </c>
      <c r="F11" s="5" t="s">
        <v>65</v>
      </c>
    </row>
    <row r="12" spans="1:8" x14ac:dyDescent="0.25">
      <c r="A12" s="3" t="s">
        <v>3</v>
      </c>
      <c r="B12" s="6">
        <v>53</v>
      </c>
      <c r="C12" s="4">
        <v>3192.5659999700001</v>
      </c>
      <c r="D12" s="3">
        <v>1120</v>
      </c>
      <c r="E12" s="5" t="s">
        <v>50</v>
      </c>
      <c r="F12" s="5" t="s">
        <v>65</v>
      </c>
    </row>
    <row r="13" spans="1:8" x14ac:dyDescent="0.25">
      <c r="A13" s="3" t="s">
        <v>11</v>
      </c>
      <c r="B13" s="3" t="s">
        <v>10</v>
      </c>
      <c r="C13" s="4">
        <v>166729.13415</v>
      </c>
      <c r="D13" s="3">
        <v>1200</v>
      </c>
      <c r="E13" s="5" t="s">
        <v>51</v>
      </c>
      <c r="F13" s="5">
        <v>5001</v>
      </c>
      <c r="G13" s="5" t="s">
        <v>60</v>
      </c>
    </row>
    <row r="14" spans="1:8" x14ac:dyDescent="0.25">
      <c r="A14" s="3" t="s">
        <v>11</v>
      </c>
      <c r="B14" s="3" t="s">
        <v>12</v>
      </c>
      <c r="C14" s="4">
        <v>8681.7977499699991</v>
      </c>
      <c r="D14" s="3">
        <v>1200</v>
      </c>
      <c r="E14" s="5" t="s">
        <v>51</v>
      </c>
      <c r="F14" s="5">
        <v>5001</v>
      </c>
      <c r="G14" s="5" t="s">
        <v>60</v>
      </c>
    </row>
    <row r="15" spans="1:8" x14ac:dyDescent="0.25">
      <c r="A15" s="3" t="s">
        <v>3</v>
      </c>
      <c r="B15" s="3" t="s">
        <v>13</v>
      </c>
      <c r="C15" s="4">
        <v>31710.164150000001</v>
      </c>
      <c r="D15" s="3">
        <v>1300</v>
      </c>
      <c r="E15" s="5" t="s">
        <v>52</v>
      </c>
      <c r="F15" s="5">
        <v>5001</v>
      </c>
      <c r="G15" s="5" t="s">
        <v>60</v>
      </c>
    </row>
    <row r="16" spans="1:8" x14ac:dyDescent="0.25">
      <c r="A16" s="3" t="s">
        <v>3</v>
      </c>
      <c r="B16" s="3" t="s">
        <v>38</v>
      </c>
      <c r="C16" s="4">
        <v>6253.5603000000001</v>
      </c>
      <c r="D16" s="3">
        <v>6230</v>
      </c>
      <c r="E16" s="5" t="s">
        <v>54</v>
      </c>
      <c r="F16" s="5">
        <v>6001</v>
      </c>
      <c r="G16" s="5" t="s">
        <v>66</v>
      </c>
    </row>
    <row r="17" spans="1:7" x14ac:dyDescent="0.25">
      <c r="A17" s="3" t="s">
        <v>3</v>
      </c>
      <c r="B17" s="3" t="s">
        <v>14</v>
      </c>
      <c r="C17" s="4">
        <v>1608.9021499999999</v>
      </c>
      <c r="D17" s="3">
        <v>1300</v>
      </c>
      <c r="E17" s="5" t="s">
        <v>52</v>
      </c>
      <c r="F17" s="5">
        <v>1001</v>
      </c>
      <c r="G17" s="5" t="s">
        <v>69</v>
      </c>
    </row>
    <row r="18" spans="1:7" x14ac:dyDescent="0.25">
      <c r="A18" s="3" t="s">
        <v>5</v>
      </c>
      <c r="B18" s="3" t="s">
        <v>15</v>
      </c>
      <c r="C18" s="4">
        <v>9643.2805000099997</v>
      </c>
      <c r="D18" s="3">
        <v>1110</v>
      </c>
      <c r="E18" s="5" t="s">
        <v>49</v>
      </c>
      <c r="F18" s="5">
        <v>5001</v>
      </c>
      <c r="G18" s="5" t="s">
        <v>60</v>
      </c>
    </row>
    <row r="19" spans="1:7" x14ac:dyDescent="0.25">
      <c r="A19" s="3" t="s">
        <v>3</v>
      </c>
      <c r="B19" s="3" t="s">
        <v>35</v>
      </c>
      <c r="C19" s="4">
        <v>35664.2716</v>
      </c>
      <c r="D19" s="3">
        <v>1130</v>
      </c>
      <c r="E19" s="5" t="s">
        <v>53</v>
      </c>
      <c r="F19" s="5">
        <v>1300</v>
      </c>
      <c r="G19" s="5" t="s">
        <v>52</v>
      </c>
    </row>
    <row r="20" spans="1:7" x14ac:dyDescent="0.25">
      <c r="A20" s="3" t="s">
        <v>3</v>
      </c>
      <c r="B20" s="3" t="s">
        <v>16</v>
      </c>
      <c r="C20" s="4">
        <v>7322.9418499599997</v>
      </c>
      <c r="D20" s="3">
        <v>6230</v>
      </c>
      <c r="E20" s="5" t="s">
        <v>54</v>
      </c>
      <c r="F20" s="5">
        <v>6001</v>
      </c>
      <c r="G20" s="5" t="s">
        <v>66</v>
      </c>
    </row>
    <row r="21" spans="1:7" x14ac:dyDescent="0.25">
      <c r="A21" s="3" t="s">
        <v>3</v>
      </c>
      <c r="B21" s="3" t="s">
        <v>17</v>
      </c>
      <c r="C21" s="4">
        <v>9616.6188500099997</v>
      </c>
      <c r="D21" s="3">
        <v>1120</v>
      </c>
      <c r="E21" s="5" t="s">
        <v>50</v>
      </c>
      <c r="F21" s="5">
        <v>5001</v>
      </c>
      <c r="G21" s="5" t="s">
        <v>60</v>
      </c>
    </row>
    <row r="22" spans="1:7" x14ac:dyDescent="0.25">
      <c r="A22" s="3" t="s">
        <v>5</v>
      </c>
      <c r="B22" s="3" t="s">
        <v>18</v>
      </c>
      <c r="C22" s="4">
        <v>61351.560399900001</v>
      </c>
      <c r="D22" s="3">
        <v>1110</v>
      </c>
      <c r="E22" s="5" t="s">
        <v>49</v>
      </c>
      <c r="F22" s="5">
        <v>5001</v>
      </c>
      <c r="G22" s="5" t="s">
        <v>60</v>
      </c>
    </row>
    <row r="23" spans="1:7" x14ac:dyDescent="0.25">
      <c r="A23" s="3" t="s">
        <v>3</v>
      </c>
      <c r="B23" s="3" t="s">
        <v>19</v>
      </c>
      <c r="C23" s="4">
        <v>35694.233200000002</v>
      </c>
      <c r="D23" s="3">
        <v>5230</v>
      </c>
      <c r="E23" s="5" t="s">
        <v>55</v>
      </c>
      <c r="F23" s="5">
        <v>5210</v>
      </c>
      <c r="G23" s="5" t="s">
        <v>48</v>
      </c>
    </row>
    <row r="24" spans="1:7" x14ac:dyDescent="0.25">
      <c r="A24" s="3" t="s">
        <v>3</v>
      </c>
      <c r="B24" s="3" t="s">
        <v>21</v>
      </c>
      <c r="C24" s="4">
        <v>1798.5796499600001</v>
      </c>
      <c r="D24" s="3">
        <v>2010</v>
      </c>
      <c r="E24" s="5" t="s">
        <v>56</v>
      </c>
      <c r="F24" s="5">
        <v>5001</v>
      </c>
      <c r="G24" s="5" t="s">
        <v>60</v>
      </c>
    </row>
    <row r="25" spans="1:7" x14ac:dyDescent="0.25">
      <c r="A25" s="3" t="s">
        <v>5</v>
      </c>
      <c r="B25" s="3" t="s">
        <v>20</v>
      </c>
      <c r="C25" s="4">
        <v>14257.42265</v>
      </c>
      <c r="D25" s="3">
        <v>1110</v>
      </c>
      <c r="E25" s="5" t="s">
        <v>49</v>
      </c>
      <c r="F25" s="5">
        <v>5001</v>
      </c>
      <c r="G25" s="5" t="s">
        <v>60</v>
      </c>
    </row>
    <row r="26" spans="1:7" x14ac:dyDescent="0.25">
      <c r="A26" s="3" t="s">
        <v>5</v>
      </c>
      <c r="B26" s="3" t="s">
        <v>20</v>
      </c>
      <c r="C26" s="4">
        <v>12207.26585</v>
      </c>
      <c r="D26" s="3">
        <v>1110</v>
      </c>
      <c r="E26" s="5" t="s">
        <v>49</v>
      </c>
      <c r="F26" s="5">
        <v>1160</v>
      </c>
      <c r="G26" s="5" t="s">
        <v>68</v>
      </c>
    </row>
    <row r="27" spans="1:7" x14ac:dyDescent="0.25">
      <c r="A27" s="3" t="s">
        <v>5</v>
      </c>
      <c r="B27" s="3" t="s">
        <v>20</v>
      </c>
      <c r="C27" s="4">
        <v>10402.695</v>
      </c>
      <c r="D27" s="3">
        <v>1110</v>
      </c>
      <c r="E27" s="5" t="s">
        <v>49</v>
      </c>
      <c r="F27" s="5">
        <v>1160</v>
      </c>
      <c r="G27" s="5" t="s">
        <v>68</v>
      </c>
    </row>
    <row r="28" spans="1:7" x14ac:dyDescent="0.25">
      <c r="A28" s="3" t="s">
        <v>5</v>
      </c>
      <c r="B28" s="3" t="s">
        <v>22</v>
      </c>
      <c r="C28" s="4">
        <v>6365.49024998</v>
      </c>
      <c r="D28" s="3">
        <v>1110</v>
      </c>
      <c r="E28" s="5" t="s">
        <v>49</v>
      </c>
      <c r="F28" s="5">
        <v>3001</v>
      </c>
      <c r="G28" s="5" t="s">
        <v>67</v>
      </c>
    </row>
    <row r="29" spans="1:7" x14ac:dyDescent="0.25">
      <c r="A29" s="3" t="s">
        <v>24</v>
      </c>
      <c r="B29" s="3" t="s">
        <v>23</v>
      </c>
      <c r="C29" s="4">
        <v>38918.427600000003</v>
      </c>
      <c r="D29" s="3">
        <v>1120</v>
      </c>
      <c r="E29" s="5" t="s">
        <v>50</v>
      </c>
      <c r="F29" s="5">
        <v>5001</v>
      </c>
      <c r="G29" s="5" t="s">
        <v>60</v>
      </c>
    </row>
    <row r="30" spans="1:7" x14ac:dyDescent="0.25">
      <c r="A30" s="3" t="s">
        <v>3</v>
      </c>
      <c r="B30" s="3" t="s">
        <v>25</v>
      </c>
      <c r="C30" s="4">
        <v>80268.991049999997</v>
      </c>
      <c r="D30" s="3">
        <v>1170</v>
      </c>
      <c r="E30" s="5" t="s">
        <v>57</v>
      </c>
      <c r="F30" s="5" t="s">
        <v>64</v>
      </c>
    </row>
    <row r="31" spans="1:7" x14ac:dyDescent="0.25">
      <c r="A31" s="3" t="s">
        <v>11</v>
      </c>
      <c r="B31" s="3" t="s">
        <v>28</v>
      </c>
      <c r="C31" s="4">
        <v>13701.85535</v>
      </c>
      <c r="D31" s="3">
        <v>1200</v>
      </c>
      <c r="E31" s="5" t="s">
        <v>51</v>
      </c>
      <c r="F31" s="5">
        <v>5001</v>
      </c>
      <c r="G31" s="5" t="s">
        <v>60</v>
      </c>
    </row>
    <row r="32" spans="1:7" x14ac:dyDescent="0.25">
      <c r="A32" s="3" t="s">
        <v>11</v>
      </c>
      <c r="B32" s="3" t="s">
        <v>29</v>
      </c>
      <c r="C32" s="4">
        <v>48150.007899999997</v>
      </c>
      <c r="D32" s="3">
        <v>1200</v>
      </c>
      <c r="E32" s="5" t="s">
        <v>51</v>
      </c>
      <c r="F32" s="5">
        <v>5001</v>
      </c>
      <c r="G32" s="5" t="s">
        <v>60</v>
      </c>
    </row>
    <row r="33" spans="1:8" x14ac:dyDescent="0.25">
      <c r="A33" s="3" t="s">
        <v>11</v>
      </c>
      <c r="B33" s="3" t="s">
        <v>30</v>
      </c>
      <c r="C33" s="4">
        <v>115415.28885</v>
      </c>
      <c r="D33" s="3">
        <v>1200</v>
      </c>
      <c r="E33" s="5" t="s">
        <v>51</v>
      </c>
      <c r="F33" s="5">
        <v>5001</v>
      </c>
      <c r="G33" s="5" t="s">
        <v>60</v>
      </c>
    </row>
    <row r="34" spans="1:8" x14ac:dyDescent="0.25">
      <c r="A34" s="3" t="s">
        <v>3</v>
      </c>
      <c r="B34" s="3" t="s">
        <v>32</v>
      </c>
      <c r="C34" s="4">
        <v>5210.5522999799996</v>
      </c>
      <c r="D34" s="3">
        <v>1170</v>
      </c>
      <c r="E34" s="5" t="s">
        <v>57</v>
      </c>
      <c r="F34" s="5">
        <v>5210</v>
      </c>
      <c r="G34" s="5" t="s">
        <v>48</v>
      </c>
    </row>
    <row r="35" spans="1:8" x14ac:dyDescent="0.25">
      <c r="A35" s="3" t="s">
        <v>27</v>
      </c>
      <c r="B35" s="3" t="s">
        <v>26</v>
      </c>
      <c r="C35" s="4">
        <v>22114.570599899998</v>
      </c>
      <c r="D35" s="3">
        <v>6230</v>
      </c>
      <c r="E35" s="5" t="s">
        <v>54</v>
      </c>
      <c r="F35" s="5">
        <v>6001</v>
      </c>
      <c r="G35" s="5" t="s">
        <v>66</v>
      </c>
    </row>
    <row r="36" spans="1:8" x14ac:dyDescent="0.25">
      <c r="A36" s="3" t="s">
        <v>3</v>
      </c>
      <c r="B36" s="3" t="s">
        <v>43</v>
      </c>
      <c r="C36" s="4">
        <v>3813.14935001</v>
      </c>
      <c r="D36" s="3">
        <v>1300</v>
      </c>
      <c r="E36" s="5" t="s">
        <v>52</v>
      </c>
      <c r="F36" s="5">
        <v>1130</v>
      </c>
      <c r="G36" s="5" t="s">
        <v>53</v>
      </c>
    </row>
    <row r="37" spans="1:8" x14ac:dyDescent="0.25">
      <c r="A37" s="3" t="s">
        <v>5</v>
      </c>
      <c r="B37" s="3" t="s">
        <v>61</v>
      </c>
      <c r="C37" s="1">
        <v>60381</v>
      </c>
      <c r="D37" s="3">
        <v>1110</v>
      </c>
      <c r="E37" s="5" t="s">
        <v>49</v>
      </c>
      <c r="F37" s="5">
        <v>5001</v>
      </c>
      <c r="G37" s="5" t="s">
        <v>60</v>
      </c>
    </row>
    <row r="38" spans="1:8" x14ac:dyDescent="0.25">
      <c r="C38" s="7">
        <f>SUM(C3:C37)</f>
        <v>887045.67394961591</v>
      </c>
    </row>
    <row r="39" spans="1:8" x14ac:dyDescent="0.25">
      <c r="A39" s="3" t="s">
        <v>111</v>
      </c>
      <c r="C39" s="7">
        <f>SUM(C4+C5+C6+C18+C25+C26+C27+C28+C37)</f>
        <v>133503.19829999999</v>
      </c>
    </row>
    <row r="40" spans="1:8" ht="18.75" x14ac:dyDescent="0.3">
      <c r="A40" s="2" t="s">
        <v>41</v>
      </c>
      <c r="B40" s="2"/>
    </row>
    <row r="41" spans="1:8" x14ac:dyDescent="0.25">
      <c r="A41" s="3" t="s">
        <v>58</v>
      </c>
      <c r="B41" s="3" t="s">
        <v>37</v>
      </c>
      <c r="C41" s="4">
        <v>183892.86300000001</v>
      </c>
      <c r="D41" s="3">
        <v>1110</v>
      </c>
      <c r="G41" s="5" t="s">
        <v>60</v>
      </c>
      <c r="H41" s="5" t="s">
        <v>98</v>
      </c>
    </row>
    <row r="42" spans="1:8" x14ac:dyDescent="0.25">
      <c r="A42" s="3" t="s">
        <v>40</v>
      </c>
      <c r="B42" s="3" t="s">
        <v>20</v>
      </c>
      <c r="C42" s="4">
        <v>5821.3910000200003</v>
      </c>
      <c r="D42" s="3">
        <v>3001</v>
      </c>
      <c r="H42" s="5" t="s">
        <v>103</v>
      </c>
    </row>
    <row r="43" spans="1:8" x14ac:dyDescent="0.25">
      <c r="A43" s="3" t="s">
        <v>40</v>
      </c>
      <c r="B43" s="3" t="s">
        <v>20</v>
      </c>
      <c r="C43" s="4">
        <v>6937.5105999999996</v>
      </c>
      <c r="D43" s="3">
        <v>3001</v>
      </c>
      <c r="H43" s="5" t="s">
        <v>103</v>
      </c>
    </row>
    <row r="44" spans="1:8" x14ac:dyDescent="0.25">
      <c r="A44" s="3" t="s">
        <v>40</v>
      </c>
      <c r="B44" s="3" t="s">
        <v>20</v>
      </c>
      <c r="C44" s="4">
        <v>2089.7625999799998</v>
      </c>
      <c r="D44" s="3">
        <v>3001</v>
      </c>
      <c r="H44" s="5" t="s">
        <v>104</v>
      </c>
    </row>
    <row r="45" spans="1:8" x14ac:dyDescent="0.25">
      <c r="A45" s="3" t="s">
        <v>40</v>
      </c>
      <c r="B45" s="3" t="s">
        <v>36</v>
      </c>
      <c r="C45" s="4">
        <v>17123.441650000001</v>
      </c>
      <c r="D45" s="3">
        <v>1001</v>
      </c>
      <c r="H45" s="5" t="s">
        <v>105</v>
      </c>
    </row>
    <row r="46" spans="1:8" x14ac:dyDescent="0.25">
      <c r="A46" s="3" t="s">
        <v>40</v>
      </c>
      <c r="B46" s="3" t="s">
        <v>39</v>
      </c>
      <c r="C46" s="4">
        <v>4067.9520999900001</v>
      </c>
      <c r="D46" s="3">
        <v>1130</v>
      </c>
      <c r="H46" s="5" t="s">
        <v>106</v>
      </c>
    </row>
    <row r="47" spans="1:8" x14ac:dyDescent="0.25">
      <c r="A47" s="3" t="s">
        <v>34</v>
      </c>
      <c r="B47" s="3" t="s">
        <v>33</v>
      </c>
      <c r="C47" s="4">
        <v>99425.006099899998</v>
      </c>
      <c r="D47" s="3">
        <v>1001</v>
      </c>
      <c r="H47" s="5" t="s">
        <v>107</v>
      </c>
    </row>
    <row r="48" spans="1:8" x14ac:dyDescent="0.25">
      <c r="A48" s="3" t="s">
        <v>34</v>
      </c>
      <c r="B48" s="3" t="s">
        <v>33</v>
      </c>
      <c r="C48" s="4">
        <v>284656.94459999999</v>
      </c>
      <c r="D48" s="3">
        <v>1120</v>
      </c>
      <c r="H48" s="5" t="s">
        <v>108</v>
      </c>
    </row>
    <row r="49" spans="1:4" x14ac:dyDescent="0.25">
      <c r="C49" s="13">
        <f>SUM(C41:C48)</f>
        <v>604014.87164988997</v>
      </c>
    </row>
    <row r="50" spans="1:4" ht="18.75" x14ac:dyDescent="0.3">
      <c r="A50" s="2" t="s">
        <v>97</v>
      </c>
    </row>
    <row r="51" spans="1:4" x14ac:dyDescent="0.25">
      <c r="A51" s="3" t="s">
        <v>9</v>
      </c>
      <c r="B51" s="3" t="s">
        <v>8</v>
      </c>
      <c r="C51" s="4">
        <v>181812.42155</v>
      </c>
      <c r="D51" s="3">
        <v>5230</v>
      </c>
    </row>
    <row r="52" spans="1:4" x14ac:dyDescent="0.25">
      <c r="A52" s="3" t="s">
        <v>9</v>
      </c>
      <c r="B52" s="3" t="s">
        <v>31</v>
      </c>
      <c r="C52" s="4">
        <v>16319.869500000001</v>
      </c>
      <c r="D52" s="3">
        <v>5210</v>
      </c>
    </row>
    <row r="53" spans="1:4" x14ac:dyDescent="0.25">
      <c r="A53" s="3" t="s">
        <v>9</v>
      </c>
      <c r="B53" s="3" t="s">
        <v>31</v>
      </c>
      <c r="C53" s="4">
        <v>2796.7550999999999</v>
      </c>
      <c r="D53" s="3">
        <v>5210</v>
      </c>
    </row>
    <row r="54" spans="1:4" x14ac:dyDescent="0.25">
      <c r="A54" s="3" t="s">
        <v>9</v>
      </c>
      <c r="B54" s="3" t="s">
        <v>31</v>
      </c>
      <c r="C54" s="4">
        <v>581.32655000600005</v>
      </c>
      <c r="D54" s="3">
        <v>5210</v>
      </c>
    </row>
    <row r="55" spans="1:4" x14ac:dyDescent="0.25">
      <c r="A55" s="3" t="s">
        <v>9</v>
      </c>
      <c r="B55" s="3" t="s">
        <v>31</v>
      </c>
      <c r="C55" s="4">
        <v>236.279849996</v>
      </c>
      <c r="D55" s="3">
        <v>5210</v>
      </c>
    </row>
    <row r="56" spans="1:4" x14ac:dyDescent="0.25">
      <c r="A56" s="3" t="s">
        <v>9</v>
      </c>
      <c r="B56" s="3" t="s">
        <v>31</v>
      </c>
      <c r="C56" s="4">
        <v>1389.2568000000001</v>
      </c>
      <c r="D56" s="3">
        <v>5210</v>
      </c>
    </row>
    <row r="57" spans="1:4" x14ac:dyDescent="0.25">
      <c r="A57" s="3" t="s">
        <v>9</v>
      </c>
      <c r="B57" s="3" t="s">
        <v>31</v>
      </c>
      <c r="C57" s="4">
        <v>708.36655000200005</v>
      </c>
      <c r="D57" s="3">
        <v>5210</v>
      </c>
    </row>
    <row r="58" spans="1:4" x14ac:dyDescent="0.25">
      <c r="A58" s="3" t="s">
        <v>9</v>
      </c>
      <c r="B58" s="3" t="s">
        <v>31</v>
      </c>
      <c r="C58" s="4">
        <v>3943.9120000200001</v>
      </c>
      <c r="D58" s="3">
        <v>5210</v>
      </c>
    </row>
    <row r="59" spans="1:4" x14ac:dyDescent="0.25">
      <c r="A59" s="3" t="s">
        <v>9</v>
      </c>
      <c r="B59" s="3" t="s">
        <v>31</v>
      </c>
      <c r="C59" s="4">
        <v>1400.6927999699999</v>
      </c>
      <c r="D59" s="3">
        <v>5210</v>
      </c>
    </row>
    <row r="60" spans="1:4" x14ac:dyDescent="0.25">
      <c r="A60" s="3" t="s">
        <v>9</v>
      </c>
      <c r="B60" s="3" t="s">
        <v>31</v>
      </c>
      <c r="C60" s="4">
        <v>2379.6959500200001</v>
      </c>
      <c r="D60" s="3">
        <v>5210</v>
      </c>
    </row>
    <row r="61" spans="1:4" x14ac:dyDescent="0.25">
      <c r="C61" s="13">
        <f>SUM(C51:C60)</f>
        <v>211568.57665001403</v>
      </c>
    </row>
  </sheetData>
  <sortState xmlns:xlrd2="http://schemas.microsoft.com/office/spreadsheetml/2017/richdata2" ref="A3:R36">
    <sortCondition ref="B3:B3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7622-4FB9-4378-9A00-DC7C64CC4ECD}">
  <dimension ref="A1:I25"/>
  <sheetViews>
    <sheetView workbookViewId="0">
      <pane ySplit="1" topLeftCell="A2" activePane="bottomLeft" state="frozen"/>
      <selection pane="bottomLeft" activeCell="G25" sqref="G25"/>
    </sheetView>
  </sheetViews>
  <sheetFormatPr baseColWidth="10" defaultRowHeight="15" x14ac:dyDescent="0.25"/>
  <cols>
    <col min="1" max="1" width="8" style="5" customWidth="1"/>
    <col min="2" max="2" width="13.42578125" style="5" customWidth="1"/>
    <col min="3" max="3" width="8.85546875" style="5" customWidth="1"/>
    <col min="4" max="4" width="18.85546875" style="5" customWidth="1"/>
    <col min="5" max="5" width="4.5703125" style="5" customWidth="1"/>
    <col min="6" max="6" width="17.5703125" style="5" customWidth="1"/>
    <col min="7" max="7" width="11.42578125" style="4"/>
    <col min="8" max="8" width="18.85546875" style="4" customWidth="1"/>
    <col min="9" max="16384" width="11.42578125" style="5"/>
  </cols>
  <sheetData>
    <row r="1" spans="1:9" s="8" customFormat="1" x14ac:dyDescent="0.25">
      <c r="A1" s="8" t="s">
        <v>70</v>
      </c>
      <c r="B1" s="8" t="s">
        <v>92</v>
      </c>
      <c r="C1" s="8" t="s">
        <v>94</v>
      </c>
      <c r="D1" s="8" t="s">
        <v>94</v>
      </c>
      <c r="E1" s="8" t="s">
        <v>45</v>
      </c>
      <c r="F1" s="8" t="s">
        <v>45</v>
      </c>
      <c r="G1" s="12" t="s">
        <v>101</v>
      </c>
      <c r="H1" s="12" t="s">
        <v>99</v>
      </c>
      <c r="I1" s="8" t="s">
        <v>62</v>
      </c>
    </row>
    <row r="2" spans="1:9" x14ac:dyDescent="0.25">
      <c r="A2" s="5" t="s">
        <v>71</v>
      </c>
      <c r="B2" s="5" t="s">
        <v>74</v>
      </c>
      <c r="C2" s="5">
        <v>1120</v>
      </c>
      <c r="D2" s="5" t="s">
        <v>50</v>
      </c>
      <c r="F2" s="5" t="s">
        <v>60</v>
      </c>
      <c r="G2" s="4">
        <v>91726</v>
      </c>
      <c r="H2" s="4" t="s">
        <v>100</v>
      </c>
    </row>
    <row r="3" spans="1:9" x14ac:dyDescent="0.25">
      <c r="A3" s="5" t="s">
        <v>72</v>
      </c>
      <c r="B3" s="5" t="s">
        <v>74</v>
      </c>
      <c r="C3" s="5">
        <v>1300</v>
      </c>
      <c r="D3" s="5" t="s">
        <v>52</v>
      </c>
      <c r="F3" s="5" t="s">
        <v>60</v>
      </c>
      <c r="G3" s="4">
        <v>44093</v>
      </c>
      <c r="H3" s="4" t="s">
        <v>100</v>
      </c>
    </row>
    <row r="4" spans="1:9" x14ac:dyDescent="0.25">
      <c r="A4" s="5" t="s">
        <v>73</v>
      </c>
      <c r="B4" s="5" t="s">
        <v>74</v>
      </c>
      <c r="C4" s="5">
        <v>1110</v>
      </c>
      <c r="D4" s="5" t="s">
        <v>49</v>
      </c>
      <c r="F4" s="5" t="s">
        <v>60</v>
      </c>
      <c r="G4" s="4">
        <v>7735</v>
      </c>
    </row>
    <row r="5" spans="1:9" x14ac:dyDescent="0.25">
      <c r="A5" s="5" t="s">
        <v>75</v>
      </c>
      <c r="B5" s="5" t="s">
        <v>74</v>
      </c>
      <c r="C5" s="5">
        <v>1110</v>
      </c>
      <c r="D5" s="5" t="s">
        <v>49</v>
      </c>
      <c r="F5" s="5" t="s">
        <v>67</v>
      </c>
      <c r="G5" s="4">
        <v>3859</v>
      </c>
    </row>
    <row r="6" spans="1:9" x14ac:dyDescent="0.25">
      <c r="A6" s="5" t="s">
        <v>76</v>
      </c>
      <c r="B6" s="5" t="s">
        <v>74</v>
      </c>
      <c r="C6" s="5">
        <v>1110</v>
      </c>
      <c r="D6" s="5" t="s">
        <v>49</v>
      </c>
      <c r="F6" s="5" t="s">
        <v>67</v>
      </c>
      <c r="G6" s="4">
        <v>6141</v>
      </c>
    </row>
    <row r="7" spans="1:9" x14ac:dyDescent="0.25">
      <c r="A7" s="5" t="s">
        <v>77</v>
      </c>
      <c r="B7" s="5" t="s">
        <v>74</v>
      </c>
      <c r="C7" s="5">
        <v>1110</v>
      </c>
      <c r="D7" s="5" t="s">
        <v>49</v>
      </c>
      <c r="F7" s="5" t="s">
        <v>60</v>
      </c>
      <c r="G7" s="4">
        <v>2866</v>
      </c>
    </row>
    <row r="8" spans="1:9" x14ac:dyDescent="0.25">
      <c r="A8" s="5" t="s">
        <v>78</v>
      </c>
      <c r="B8" s="5" t="s">
        <v>74</v>
      </c>
      <c r="C8" s="5">
        <v>1110</v>
      </c>
      <c r="D8" s="5" t="s">
        <v>49</v>
      </c>
      <c r="F8" s="5" t="s">
        <v>60</v>
      </c>
      <c r="G8" s="4">
        <v>16808</v>
      </c>
      <c r="H8" s="4" t="s">
        <v>100</v>
      </c>
    </row>
    <row r="9" spans="1:9" x14ac:dyDescent="0.25">
      <c r="A9" s="5" t="s">
        <v>79</v>
      </c>
      <c r="B9" s="5" t="s">
        <v>74</v>
      </c>
      <c r="C9" s="5">
        <v>1110</v>
      </c>
      <c r="D9" s="5" t="s">
        <v>49</v>
      </c>
      <c r="F9" s="5" t="s">
        <v>60</v>
      </c>
      <c r="G9" s="4">
        <v>33621</v>
      </c>
    </row>
    <row r="10" spans="1:9" x14ac:dyDescent="0.25">
      <c r="A10" s="5" t="s">
        <v>80</v>
      </c>
      <c r="B10" s="5" t="s">
        <v>74</v>
      </c>
      <c r="C10" s="5">
        <v>1120</v>
      </c>
      <c r="D10" s="5" t="s">
        <v>50</v>
      </c>
      <c r="F10" s="5" t="s">
        <v>60</v>
      </c>
      <c r="G10" s="4">
        <v>91412</v>
      </c>
      <c r="H10" s="4" t="s">
        <v>100</v>
      </c>
    </row>
    <row r="11" spans="1:9" x14ac:dyDescent="0.25">
      <c r="A11" s="5" t="s">
        <v>81</v>
      </c>
      <c r="B11" s="5" t="s">
        <v>74</v>
      </c>
      <c r="C11" s="5">
        <v>1160</v>
      </c>
      <c r="D11" s="5" t="s">
        <v>68</v>
      </c>
      <c r="F11" s="5" t="s">
        <v>60</v>
      </c>
      <c r="G11" s="4">
        <v>57510</v>
      </c>
    </row>
    <row r="12" spans="1:9" x14ac:dyDescent="0.25">
      <c r="A12" s="5" t="s">
        <v>82</v>
      </c>
      <c r="B12" s="5" t="s">
        <v>74</v>
      </c>
      <c r="C12" s="5">
        <v>1110</v>
      </c>
      <c r="D12" s="5" t="s">
        <v>49</v>
      </c>
      <c r="F12" s="5" t="s">
        <v>96</v>
      </c>
      <c r="G12" s="4">
        <v>32520</v>
      </c>
      <c r="I12" s="5" t="s">
        <v>102</v>
      </c>
    </row>
    <row r="13" spans="1:9" x14ac:dyDescent="0.25">
      <c r="A13" s="5" t="s">
        <v>83</v>
      </c>
      <c r="B13" s="5" t="s">
        <v>74</v>
      </c>
      <c r="C13" s="5">
        <v>1160</v>
      </c>
      <c r="D13" s="5" t="s">
        <v>68</v>
      </c>
      <c r="F13" s="5" t="s">
        <v>60</v>
      </c>
      <c r="G13" s="4">
        <v>32304</v>
      </c>
    </row>
    <row r="14" spans="1:9" x14ac:dyDescent="0.25">
      <c r="A14" s="5" t="s">
        <v>84</v>
      </c>
      <c r="B14" s="5" t="s">
        <v>74</v>
      </c>
      <c r="C14" s="5">
        <v>1001</v>
      </c>
      <c r="D14" s="5" t="s">
        <v>69</v>
      </c>
      <c r="F14" s="5" t="s">
        <v>60</v>
      </c>
      <c r="G14" s="4">
        <v>21131</v>
      </c>
    </row>
    <row r="15" spans="1:9" x14ac:dyDescent="0.25">
      <c r="A15" s="5" t="s">
        <v>85</v>
      </c>
      <c r="B15" s="5" t="s">
        <v>74</v>
      </c>
      <c r="C15" s="5">
        <v>1110</v>
      </c>
      <c r="D15" s="5" t="s">
        <v>49</v>
      </c>
      <c r="F15" s="5" t="s">
        <v>60</v>
      </c>
      <c r="G15" s="4">
        <v>69284</v>
      </c>
      <c r="H15" s="4" t="s">
        <v>100</v>
      </c>
    </row>
    <row r="16" spans="1:9" x14ac:dyDescent="0.25">
      <c r="A16" s="5" t="s">
        <v>86</v>
      </c>
      <c r="B16" s="5" t="s">
        <v>74</v>
      </c>
      <c r="C16" s="5">
        <v>1300</v>
      </c>
      <c r="D16" s="5" t="s">
        <v>52</v>
      </c>
      <c r="F16" s="5" t="s">
        <v>60</v>
      </c>
      <c r="G16" s="4">
        <v>35093</v>
      </c>
      <c r="H16" s="4" t="s">
        <v>100</v>
      </c>
    </row>
    <row r="17" spans="1:9" x14ac:dyDescent="0.25">
      <c r="A17" s="5" t="s">
        <v>87</v>
      </c>
      <c r="B17" s="5" t="s">
        <v>74</v>
      </c>
      <c r="C17" s="5">
        <v>1110</v>
      </c>
      <c r="D17" s="5" t="s">
        <v>49</v>
      </c>
      <c r="F17" s="5" t="s">
        <v>60</v>
      </c>
      <c r="G17" s="4">
        <v>23851</v>
      </c>
      <c r="H17" s="4" t="s">
        <v>100</v>
      </c>
    </row>
    <row r="18" spans="1:9" x14ac:dyDescent="0.25">
      <c r="A18" s="5" t="s">
        <v>88</v>
      </c>
      <c r="B18" s="5" t="s">
        <v>74</v>
      </c>
      <c r="C18" s="5">
        <v>1110</v>
      </c>
      <c r="D18" s="5" t="s">
        <v>49</v>
      </c>
      <c r="F18" s="5" t="s">
        <v>60</v>
      </c>
      <c r="G18" s="4">
        <v>122176</v>
      </c>
      <c r="H18" s="4" t="s">
        <v>100</v>
      </c>
    </row>
    <row r="19" spans="1:9" x14ac:dyDescent="0.25">
      <c r="A19" s="5" t="s">
        <v>89</v>
      </c>
      <c r="B19" s="5" t="s">
        <v>74</v>
      </c>
      <c r="C19" s="5">
        <v>1110</v>
      </c>
      <c r="D19" s="5" t="s">
        <v>49</v>
      </c>
      <c r="F19" s="5" t="s">
        <v>60</v>
      </c>
      <c r="G19" s="4">
        <v>81735</v>
      </c>
      <c r="I19" s="5" t="s">
        <v>93</v>
      </c>
    </row>
    <row r="20" spans="1:9" x14ac:dyDescent="0.25">
      <c r="A20" s="5" t="s">
        <v>90</v>
      </c>
      <c r="B20" s="5" t="s">
        <v>74</v>
      </c>
      <c r="C20" s="5">
        <v>1110</v>
      </c>
      <c r="D20" s="5" t="s">
        <v>49</v>
      </c>
      <c r="F20" s="5" t="s">
        <v>67</v>
      </c>
      <c r="G20" s="4">
        <v>85121</v>
      </c>
    </row>
    <row r="21" spans="1:9" x14ac:dyDescent="0.25">
      <c r="A21" s="5" t="s">
        <v>91</v>
      </c>
      <c r="B21" s="5" t="s">
        <v>74</v>
      </c>
      <c r="C21" s="5">
        <v>1110</v>
      </c>
      <c r="D21" s="5" t="s">
        <v>49</v>
      </c>
      <c r="F21" s="5" t="s">
        <v>60</v>
      </c>
      <c r="G21" s="4">
        <v>41872</v>
      </c>
    </row>
    <row r="22" spans="1:9" x14ac:dyDescent="0.25">
      <c r="F22" s="8" t="s">
        <v>95</v>
      </c>
      <c r="G22" s="12">
        <f>SUM(G2:G21)</f>
        <v>900858</v>
      </c>
      <c r="H22" s="12"/>
    </row>
    <row r="24" spans="1:9" x14ac:dyDescent="0.25">
      <c r="D24" s="5" t="s">
        <v>109</v>
      </c>
      <c r="G24" s="12">
        <f>SUM(G4+G5+G6+G7+G9+G11+G12+G13+G14+G19+G20+G21)</f>
        <v>406415</v>
      </c>
    </row>
    <row r="25" spans="1:9" x14ac:dyDescent="0.25">
      <c r="D25" s="5" t="s">
        <v>110</v>
      </c>
      <c r="G25" s="12">
        <f>SUM(G22-G24)</f>
        <v>494443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0A715761E53947B83F3B7006811905" ma:contentTypeVersion="0" ma:contentTypeDescription="Opprett et nytt dokument." ma:contentTypeScope="" ma:versionID="50e1f8702fef3f859fe46d1feacb75e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2500873ed525c1cf306a41cba81e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9FAC6B-9F66-4A80-8EB1-2F31E55EEC54}"/>
</file>

<file path=customXml/itemProps2.xml><?xml version="1.0" encoding="utf-8"?>
<ds:datastoreItem xmlns:ds="http://schemas.openxmlformats.org/officeDocument/2006/customXml" ds:itemID="{DA3BD956-B7ED-4462-B654-13089EA6AD28}"/>
</file>

<file path=customXml/itemProps3.xml><?xml version="1.0" encoding="utf-8"?>
<ds:datastoreItem xmlns:ds="http://schemas.openxmlformats.org/officeDocument/2006/customXml" ds:itemID="{F06DD8BD-66BD-441A-BE70-99B2BD3E03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Innspill_inn pr 6.11.20</vt:lpstr>
      <vt:lpstr>Areal ut pr 6.11.20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 Nesbakken</dc:creator>
  <cp:lastModifiedBy>Randi Sommerseth</cp:lastModifiedBy>
  <dcterms:created xsi:type="dcterms:W3CDTF">2020-11-06T13:04:52Z</dcterms:created>
  <dcterms:modified xsi:type="dcterms:W3CDTF">2020-11-16T16:33:43Z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0x010100410A715761E53947B83F3B7006811905</vt:lpwstr>
  </property>
</Properties>
</file>